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17741D49-7397-44AA-91DD-D62F5761E7BD}"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<sst xmlns="http://schemas.openxmlformats.org/spreadsheetml/2006/main" count="1650" uniqueCount="257">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</sst>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5">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23" fillId="0" borderId="27" xfId="0" applyFont="1" applyBorder="1" applyAlignment="1">
      <alignment horizontal="center"/>
    </xf>
    <xf numFmtId="0" fontId="23" fillId="0" borderId="0" xfId="0" applyFont="1" applyBorder="1" applyAlignment="1">
      <alignment horizontal="center"/>
    </xf>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23" fillId="0" borderId="10" xfId="0" applyFont="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March</a:t>
            </a:r>
            <a:r>
              <a:rPr lang="en-US" sz="1200" b="0" baseline="0">
                <a:latin typeface="Arial" pitchFamily="34" charset="0"/>
                <a:cs typeface="Arial" pitchFamily="34" charset="0"/>
              </a:rPr>
              <a:t> 28</a:t>
            </a:r>
            <a:r>
              <a:rPr lang="en-US" sz="1200" b="0">
                <a:latin typeface="Arial" pitchFamily="34" charset="0"/>
                <a:cs typeface="Arial" pitchFamily="34" charset="0"/>
              </a:rPr>
              <a:t>,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March</a:t>
            </a:r>
            <a:r>
              <a:rPr lang="en-US" sz="1200" b="0" baseline="0">
                <a:latin typeface="Arial" pitchFamily="34" charset="0"/>
                <a:cs typeface="Arial" pitchFamily="34" charset="0"/>
              </a:rPr>
              <a:t> 28</a:t>
            </a:r>
            <a:r>
              <a:rPr lang="en-US" sz="1200" b="0">
                <a:latin typeface="Arial" pitchFamily="34" charset="0"/>
                <a:cs typeface="Arial" pitchFamily="34" charset="0"/>
              </a:rPr>
              <a:t>,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E5" sqref="E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9" customFormat="1" ht="18" x14ac:dyDescent="0.4">
      <c r="B5" s="344">
        <v>2021</v>
      </c>
      <c r="C5" s="358">
        <v>85439</v>
      </c>
      <c r="D5" s="359">
        <v>57904</v>
      </c>
      <c r="E5" s="358">
        <v>53139</v>
      </c>
      <c r="F5" s="338"/>
      <c r="G5" s="337"/>
      <c r="H5" s="338"/>
      <c r="I5" s="337"/>
      <c r="J5" s="338"/>
      <c r="K5" s="337"/>
      <c r="L5" s="338"/>
      <c r="M5" s="337"/>
      <c r="N5" s="343"/>
    </row>
    <row r="6" spans="2:14" s="308" customFormat="1" ht="18" customHeight="1" x14ac:dyDescent="0.35">
      <c r="B6" s="340">
        <v>2020</v>
      </c>
      <c r="C6" s="260">
        <v>35855</v>
      </c>
      <c r="D6" s="260">
        <v>24894</v>
      </c>
      <c r="E6" s="260">
        <v>406263</v>
      </c>
      <c r="F6" s="260">
        <v>475937</v>
      </c>
      <c r="G6" s="260">
        <v>344973</v>
      </c>
      <c r="H6" s="260">
        <v>126959</v>
      </c>
      <c r="I6" s="260">
        <v>137406</v>
      </c>
      <c r="J6" s="260">
        <v>86383</v>
      </c>
      <c r="K6" s="260">
        <v>80966</v>
      </c>
      <c r="L6" s="260">
        <v>76514</v>
      </c>
      <c r="M6" s="260">
        <v>100553</v>
      </c>
      <c r="N6" s="342">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6" customFormat="1" ht="18" customHeight="1" x14ac:dyDescent="0.35">
      <c r="B10" s="341">
        <v>2016</v>
      </c>
      <c r="C10" s="334">
        <v>35378</v>
      </c>
      <c r="D10" s="335">
        <v>29547</v>
      </c>
      <c r="E10" s="334">
        <v>30963</v>
      </c>
      <c r="F10" s="335">
        <v>28064</v>
      </c>
      <c r="G10" s="334">
        <v>26429</v>
      </c>
      <c r="H10" s="335">
        <v>26532</v>
      </c>
      <c r="I10" s="334">
        <v>26298</v>
      </c>
      <c r="J10" s="335">
        <v>26033</v>
      </c>
      <c r="K10" s="334">
        <v>22767</v>
      </c>
      <c r="L10" s="335">
        <v>29668</v>
      </c>
      <c r="M10" s="334">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4"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4"/>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6" activePane="bottomRight" state="frozen"/>
      <selection activeCell="ZM5" sqref="ZM5"/>
      <selection pane="topRight" activeCell="ZM5" sqref="ZM5"/>
      <selection pane="bottomLeft" activeCell="ZM5" sqref="ZM5"/>
      <selection pane="bottomRight" activeCell="A15" sqref="A15:XFD15"/>
    </sheetView>
  </sheetViews>
  <sheetFormatPr defaultRowHeight="15.5" x14ac:dyDescent="0.35"/>
  <cols>
    <col min="1" max="1" width="9.1796875" customWidth="1"/>
    <col min="2" max="2" width="10.54296875" style="351" customWidth="1"/>
    <col min="3" max="3" width="10.54296875" style="352" customWidth="1"/>
    <col min="4" max="7" width="9.81640625" style="29" customWidth="1"/>
    <col min="8" max="8" width="11.54296875" style="351" customWidth="1"/>
    <col min="9" max="9" width="11.54296875" style="352" customWidth="1"/>
    <col min="10" max="11" width="10.453125" style="29" customWidth="1"/>
    <col min="12" max="13" width="9.81640625" style="29" customWidth="1"/>
    <col min="14" max="14" width="13.453125" style="351" customWidth="1"/>
    <col min="15" max="15" width="13.453125" style="352" customWidth="1"/>
    <col min="16" max="17" width="9.81640625" style="29" customWidth="1"/>
    <col min="18" max="19" width="9.1796875" style="29" customWidth="1"/>
    <col min="20" max="20" width="13.81640625" style="351" customWidth="1"/>
    <col min="21" max="21" width="13.81640625" style="352" customWidth="1"/>
    <col min="22" max="23" width="9.81640625" style="29" customWidth="1"/>
    <col min="24" max="25" width="9.1796875" style="29"/>
  </cols>
  <sheetData>
    <row r="1" spans="1:31" x14ac:dyDescent="0.35">
      <c r="A1" s="364" t="s">
        <v>240</v>
      </c>
      <c r="B1" s="353">
        <v>2020</v>
      </c>
      <c r="C1" s="354">
        <v>2021</v>
      </c>
      <c r="D1" s="72" t="s">
        <v>219</v>
      </c>
      <c r="E1" s="72" t="s">
        <v>219</v>
      </c>
      <c r="F1" s="72" t="s">
        <v>220</v>
      </c>
      <c r="G1" s="72" t="s">
        <v>220</v>
      </c>
      <c r="H1" s="355">
        <v>2020</v>
      </c>
      <c r="I1" s="57">
        <v>2021</v>
      </c>
      <c r="J1" s="44" t="s">
        <v>219</v>
      </c>
      <c r="K1" s="44" t="s">
        <v>219</v>
      </c>
      <c r="L1" s="44" t="s">
        <v>220</v>
      </c>
      <c r="M1" s="44" t="s">
        <v>220</v>
      </c>
      <c r="N1" s="353">
        <v>2020</v>
      </c>
      <c r="O1" s="354">
        <v>2021</v>
      </c>
      <c r="P1" s="72" t="s">
        <v>219</v>
      </c>
      <c r="Q1" s="72" t="s">
        <v>219</v>
      </c>
      <c r="R1" s="72" t="s">
        <v>220</v>
      </c>
      <c r="S1" s="72" t="s">
        <v>220</v>
      </c>
      <c r="T1" s="355">
        <v>2020</v>
      </c>
      <c r="U1" s="57">
        <v>2021</v>
      </c>
      <c r="V1" s="44" t="s">
        <v>219</v>
      </c>
      <c r="W1" s="44" t="s">
        <v>219</v>
      </c>
      <c r="X1" s="44" t="s">
        <v>220</v>
      </c>
      <c r="Y1" s="44" t="s">
        <v>220</v>
      </c>
      <c r="Z1" s="29"/>
      <c r="AA1" s="29"/>
    </row>
    <row r="2" spans="1:31" x14ac:dyDescent="0.35">
      <c r="A2" s="364"/>
      <c r="B2" s="353" t="s">
        <v>244</v>
      </c>
      <c r="C2" s="354" t="s">
        <v>244</v>
      </c>
      <c r="D2" s="72" t="s">
        <v>221</v>
      </c>
      <c r="E2" s="72" t="s">
        <v>222</v>
      </c>
      <c r="F2" s="72" t="s">
        <v>221</v>
      </c>
      <c r="G2" s="72" t="s">
        <v>222</v>
      </c>
      <c r="H2" s="355" t="s">
        <v>217</v>
      </c>
      <c r="I2" s="57" t="s">
        <v>217</v>
      </c>
      <c r="J2" s="44" t="s">
        <v>221</v>
      </c>
      <c r="K2" s="44" t="s">
        <v>222</v>
      </c>
      <c r="L2" s="44" t="s">
        <v>221</v>
      </c>
      <c r="M2" s="44" t="s">
        <v>222</v>
      </c>
      <c r="N2" s="353" t="s">
        <v>253</v>
      </c>
      <c r="O2" s="354" t="s">
        <v>253</v>
      </c>
      <c r="P2" s="72" t="s">
        <v>221</v>
      </c>
      <c r="Q2" s="72" t="s">
        <v>222</v>
      </c>
      <c r="R2" s="72" t="s">
        <v>221</v>
      </c>
      <c r="S2" s="72" t="s">
        <v>222</v>
      </c>
      <c r="T2" s="355"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7">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7">
        <f>ROUND(X3/T3,2)</f>
        <v>1.64</v>
      </c>
      <c r="Z3" s="196"/>
      <c r="AA3" s="196"/>
      <c r="AB3" s="196"/>
      <c r="AC3" s="196"/>
    </row>
    <row r="4" spans="1:31" s="192" customFormat="1" x14ac:dyDescent="0.35">
      <c r="A4" s="192">
        <v>2</v>
      </c>
      <c r="B4" s="190">
        <v>8974</v>
      </c>
      <c r="C4" s="244">
        <f>'Table - Initials'!U5</f>
        <v>19212</v>
      </c>
      <c r="D4" s="356">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7">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7">
        <f>ROUND(X4/T4,2)</f>
        <v>1.56</v>
      </c>
      <c r="Z4" s="196"/>
      <c r="AA4" s="196"/>
      <c r="AB4" s="196"/>
      <c r="AC4" s="200"/>
      <c r="AD4" s="196"/>
      <c r="AE4" s="200"/>
    </row>
    <row r="5" spans="1:31" s="192" customFormat="1" x14ac:dyDescent="0.35">
      <c r="A5" s="192">
        <v>3</v>
      </c>
      <c r="B5" s="190">
        <v>7928</v>
      </c>
      <c r="C5" s="244">
        <f>'Table - Initials'!U6</f>
        <v>16461</v>
      </c>
      <c r="D5" s="356">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7">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7">
        <f t="shared" ref="Y5:Y54" si="14">ROUND(X5/T5,2)</f>
        <v>1.39</v>
      </c>
      <c r="Z5" s="196"/>
      <c r="AA5" s="196"/>
      <c r="AB5" s="196"/>
      <c r="AC5" s="200"/>
      <c r="AD5" s="196"/>
      <c r="AE5" s="200"/>
    </row>
    <row r="6" spans="1:31" s="192" customFormat="1" x14ac:dyDescent="0.35">
      <c r="A6" s="192">
        <v>4</v>
      </c>
      <c r="B6" s="190">
        <v>6527</v>
      </c>
      <c r="C6" s="244">
        <f>'Table - Initials'!U7</f>
        <v>16102</v>
      </c>
      <c r="D6" s="356">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7">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7">
        <f t="shared" si="14"/>
        <v>1.4</v>
      </c>
      <c r="Z6" s="196"/>
      <c r="AA6" s="196"/>
      <c r="AB6" s="196"/>
      <c r="AC6" s="200"/>
      <c r="AD6" s="196"/>
      <c r="AE6" s="200"/>
    </row>
    <row r="7" spans="1:31" s="192" customFormat="1" x14ac:dyDescent="0.35">
      <c r="A7" s="192">
        <v>5</v>
      </c>
      <c r="B7" s="190">
        <v>7062</v>
      </c>
      <c r="C7" s="244">
        <f>'Table - Initials'!U8</f>
        <v>15644</v>
      </c>
      <c r="D7" s="356">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7">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7">
        <f t="shared" si="14"/>
        <v>1.38</v>
      </c>
      <c r="Z7" s="196"/>
      <c r="AA7" s="196"/>
      <c r="AB7" s="196"/>
      <c r="AC7" s="200"/>
      <c r="AD7" s="196"/>
      <c r="AE7" s="200"/>
    </row>
    <row r="8" spans="1:31" s="192" customFormat="1" x14ac:dyDescent="0.35">
      <c r="A8" s="192">
        <v>6</v>
      </c>
      <c r="B8" s="190">
        <v>6203</v>
      </c>
      <c r="C8" s="244">
        <f>'Table - Initials'!U9</f>
        <v>13607</v>
      </c>
      <c r="D8" s="356">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7">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7">
        <f t="shared" si="14"/>
        <v>1.35</v>
      </c>
      <c r="Z8" s="196"/>
      <c r="AA8" s="196"/>
      <c r="AB8" s="196"/>
      <c r="AC8" s="200"/>
      <c r="AD8" s="196"/>
      <c r="AE8" s="200"/>
    </row>
    <row r="9" spans="1:31" s="192" customFormat="1" x14ac:dyDescent="0.35">
      <c r="A9" s="192">
        <v>7</v>
      </c>
      <c r="B9" s="190">
        <v>5507</v>
      </c>
      <c r="C9" s="244">
        <f>'Table - Initials'!U10</f>
        <v>14043</v>
      </c>
      <c r="D9" s="356">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7">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7">
        <f t="shared" si="14"/>
        <v>1.35</v>
      </c>
      <c r="Z9" s="196"/>
      <c r="AA9" s="196"/>
      <c r="AB9" s="196"/>
      <c r="AC9" s="200"/>
      <c r="AD9" s="196"/>
      <c r="AE9" s="200"/>
    </row>
    <row r="10" spans="1:31" s="192" customFormat="1" x14ac:dyDescent="0.35">
      <c r="A10" s="192">
        <v>8</v>
      </c>
      <c r="B10" s="190">
        <v>5687</v>
      </c>
      <c r="C10" s="244">
        <f>'Table - Initials'!U11</f>
        <v>12958</v>
      </c>
      <c r="D10" s="356">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7">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7">
        <f t="shared" si="14"/>
        <v>1.32</v>
      </c>
      <c r="Z10" s="196"/>
      <c r="AA10" s="196"/>
      <c r="AB10" s="196"/>
      <c r="AC10" s="200"/>
      <c r="AD10" s="196"/>
      <c r="AE10" s="200"/>
    </row>
    <row r="11" spans="1:31" s="192" customFormat="1" x14ac:dyDescent="0.35">
      <c r="A11" s="192">
        <v>9</v>
      </c>
      <c r="B11" s="190">
        <v>6548</v>
      </c>
      <c r="C11" s="244">
        <f>'Table - Initials'!U12</f>
        <v>11760</v>
      </c>
      <c r="D11" s="356">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7">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7">
        <f t="shared" si="14"/>
        <v>1.28</v>
      </c>
      <c r="Z11" s="196"/>
      <c r="AA11" s="196"/>
      <c r="AB11" s="196"/>
      <c r="AC11" s="200"/>
      <c r="AD11" s="196"/>
      <c r="AE11" s="200"/>
    </row>
    <row r="12" spans="1:31" s="192" customFormat="1" x14ac:dyDescent="0.35">
      <c r="A12" s="192">
        <v>10</v>
      </c>
      <c r="B12" s="190">
        <v>14154</v>
      </c>
      <c r="C12" s="244">
        <f>'Table - Initials'!U13</f>
        <v>11699</v>
      </c>
      <c r="D12" s="356">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7">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7">
        <f t="shared" si="14"/>
        <v>1.24</v>
      </c>
      <c r="Z12" s="196"/>
      <c r="AA12" s="196"/>
      <c r="AB12" s="196"/>
      <c r="AC12" s="200"/>
      <c r="AD12" s="196"/>
      <c r="AE12" s="200"/>
    </row>
    <row r="13" spans="1:31" s="192" customFormat="1" x14ac:dyDescent="0.35">
      <c r="A13" s="192">
        <v>11</v>
      </c>
      <c r="B13" s="190">
        <v>128962</v>
      </c>
      <c r="C13" s="244">
        <f>'Table - Initials'!U14</f>
        <v>11398</v>
      </c>
      <c r="D13" s="356">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7">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7">
        <f t="shared" si="14"/>
        <v>1.1000000000000001</v>
      </c>
      <c r="Z13" s="196"/>
      <c r="AA13" s="196"/>
      <c r="AB13" s="196"/>
      <c r="AC13" s="200"/>
      <c r="AD13" s="196"/>
      <c r="AE13" s="200"/>
    </row>
    <row r="14" spans="1:31" s="192" customFormat="1" x14ac:dyDescent="0.35">
      <c r="A14" s="192">
        <v>12</v>
      </c>
      <c r="B14" s="190">
        <v>181975</v>
      </c>
      <c r="C14" s="244">
        <v>11455</v>
      </c>
      <c r="D14" s="356">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7">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7">
        <f t="shared" si="14"/>
        <v>0.37</v>
      </c>
      <c r="Z14" s="196"/>
      <c r="AA14" s="196"/>
      <c r="AB14" s="196"/>
      <c r="AC14" s="200"/>
      <c r="AD14" s="196"/>
      <c r="AE14" s="200"/>
    </row>
    <row r="15" spans="1:31" s="192" customFormat="1" x14ac:dyDescent="0.35">
      <c r="A15" s="192">
        <v>13</v>
      </c>
      <c r="B15" s="190">
        <v>170063</v>
      </c>
      <c r="C15" s="244">
        <f>'Table - Initials'!U16</f>
        <v>11863</v>
      </c>
      <c r="D15" s="356">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7">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7">
        <f t="shared" si="14"/>
        <v>-0.28000000000000003</v>
      </c>
      <c r="Z15" s="196"/>
      <c r="AA15" s="196"/>
      <c r="AB15" s="196"/>
      <c r="AC15" s="200"/>
      <c r="AD15" s="196"/>
      <c r="AE15" s="200"/>
    </row>
    <row r="16" spans="1:31" s="192" customFormat="1" x14ac:dyDescent="0.35">
      <c r="A16" s="192">
        <v>14</v>
      </c>
      <c r="B16" s="190">
        <v>143241</v>
      </c>
      <c r="C16" s="244">
        <f>'Table - Initials'!U17</f>
        <v>0</v>
      </c>
      <c r="D16" s="356">
        <f t="shared" si="5"/>
        <v>-11863</v>
      </c>
      <c r="E16" s="194">
        <f t="shared" si="15"/>
        <v>-1</v>
      </c>
      <c r="F16" s="190">
        <f t="shared" si="0"/>
        <v>-143241</v>
      </c>
      <c r="G16" s="195">
        <f t="shared" si="1"/>
        <v>-1</v>
      </c>
      <c r="H16" s="191">
        <v>435891</v>
      </c>
      <c r="I16" s="163">
        <f>'Table - Continued'!U17</f>
        <v>0</v>
      </c>
      <c r="J16" s="197">
        <f t="shared" si="6"/>
        <v>-91114</v>
      </c>
      <c r="K16" s="198">
        <f t="shared" si="7"/>
        <v>-1</v>
      </c>
      <c r="L16" s="191">
        <f t="shared" si="2"/>
        <v>-435891</v>
      </c>
      <c r="M16" s="357">
        <f t="shared" si="3"/>
        <v>-1</v>
      </c>
      <c r="N16" s="190">
        <v>156060.25</v>
      </c>
      <c r="O16" s="244">
        <f>'Table - Moving Averages'!U18</f>
        <v>0</v>
      </c>
      <c r="P16" s="190">
        <f t="shared" si="8"/>
        <v>-11603.75</v>
      </c>
      <c r="Q16" s="199">
        <f t="shared" si="9"/>
        <v>-1</v>
      </c>
      <c r="R16" s="190">
        <f t="shared" si="10"/>
        <v>-156060.25</v>
      </c>
      <c r="S16" s="195">
        <f t="shared" si="11"/>
        <v>-1</v>
      </c>
      <c r="T16" s="191">
        <v>239944</v>
      </c>
      <c r="U16" s="163">
        <f>'Table - Moving Averages'!U76</f>
        <v>0</v>
      </c>
      <c r="V16" s="197">
        <f t="shared" si="12"/>
        <v>-104690.75</v>
      </c>
      <c r="W16" s="198">
        <f t="shared" si="13"/>
        <v>-1</v>
      </c>
      <c r="X16" s="191">
        <f t="shared" si="4"/>
        <v>-239944</v>
      </c>
      <c r="Y16" s="357">
        <f t="shared" si="14"/>
        <v>-1</v>
      </c>
      <c r="Z16" s="196"/>
      <c r="AA16" s="196"/>
      <c r="AB16" s="196"/>
      <c r="AC16" s="200"/>
      <c r="AD16" s="196"/>
      <c r="AE16" s="200"/>
    </row>
    <row r="17" spans="1:31" s="192" customFormat="1" x14ac:dyDescent="0.35">
      <c r="A17" s="192">
        <v>15</v>
      </c>
      <c r="B17" s="190">
        <v>82435</v>
      </c>
      <c r="C17" s="244">
        <f>'Table - Initials'!U18</f>
        <v>0</v>
      </c>
      <c r="D17" s="356">
        <f t="shared" si="5"/>
        <v>0</v>
      </c>
      <c r="E17" s="194" t="e">
        <f t="shared" si="15"/>
        <v>#DIV/0!</v>
      </c>
      <c r="F17" s="190">
        <f t="shared" si="0"/>
        <v>-82435</v>
      </c>
      <c r="G17" s="195">
        <f t="shared" si="1"/>
        <v>-1</v>
      </c>
      <c r="H17" s="191">
        <v>523126</v>
      </c>
      <c r="I17" s="163">
        <f>'Table - Continued'!U18</f>
        <v>0</v>
      </c>
      <c r="J17" s="197">
        <f t="shared" si="6"/>
        <v>0</v>
      </c>
      <c r="K17" s="198" t="e">
        <f t="shared" si="7"/>
        <v>#DIV/0!</v>
      </c>
      <c r="L17" s="191">
        <f t="shared" si="2"/>
        <v>-523126</v>
      </c>
      <c r="M17" s="357">
        <f t="shared" si="3"/>
        <v>-1</v>
      </c>
      <c r="N17" s="190">
        <v>144428.5</v>
      </c>
      <c r="O17" s="244">
        <f>'Table - Moving Averages'!U19</f>
        <v>0</v>
      </c>
      <c r="P17" s="190">
        <f t="shared" si="8"/>
        <v>0</v>
      </c>
      <c r="Q17" s="199" t="e">
        <f>P17/O16</f>
        <v>#DIV/0!</v>
      </c>
      <c r="R17" s="190">
        <f t="shared" si="10"/>
        <v>-144428.5</v>
      </c>
      <c r="S17" s="195">
        <f t="shared" si="11"/>
        <v>-1</v>
      </c>
      <c r="T17" s="191">
        <v>355188.25</v>
      </c>
      <c r="U17" s="163">
        <f>'Table - Moving Averages'!U77</f>
        <v>0</v>
      </c>
      <c r="V17" s="197">
        <f t="shared" si="12"/>
        <v>0</v>
      </c>
      <c r="W17" s="198" t="e">
        <f t="shared" si="13"/>
        <v>#DIV/0!</v>
      </c>
      <c r="X17" s="191">
        <f t="shared" si="4"/>
        <v>-355188.25</v>
      </c>
      <c r="Y17" s="357">
        <f t="shared" si="14"/>
        <v>-1</v>
      </c>
      <c r="Z17" s="196"/>
      <c r="AA17" s="196"/>
      <c r="AB17" s="196"/>
      <c r="AC17" s="200"/>
      <c r="AD17" s="196"/>
      <c r="AE17" s="200"/>
    </row>
    <row r="18" spans="1:31" s="192" customFormat="1" x14ac:dyDescent="0.35">
      <c r="A18" s="192">
        <v>16</v>
      </c>
      <c r="B18" s="190">
        <v>137604</v>
      </c>
      <c r="C18" s="244">
        <f>'Table - Initials'!U19</f>
        <v>0</v>
      </c>
      <c r="D18" s="356">
        <f t="shared" si="5"/>
        <v>0</v>
      </c>
      <c r="E18" s="194" t="e">
        <f t="shared" si="15"/>
        <v>#DIV/0!</v>
      </c>
      <c r="F18" s="190">
        <f t="shared" si="0"/>
        <v>-137604</v>
      </c>
      <c r="G18" s="195">
        <f t="shared" si="1"/>
        <v>-1</v>
      </c>
      <c r="H18" s="191">
        <v>558103</v>
      </c>
      <c r="I18" s="163">
        <f>'Table - Continued'!U19</f>
        <v>0</v>
      </c>
      <c r="J18" s="197">
        <f t="shared" si="6"/>
        <v>0</v>
      </c>
      <c r="K18" s="198" t="e">
        <f t="shared" si="7"/>
        <v>#DIV/0!</v>
      </c>
      <c r="L18" s="191">
        <f t="shared" si="2"/>
        <v>-558103</v>
      </c>
      <c r="M18" s="357">
        <f t="shared" si="3"/>
        <v>-1</v>
      </c>
      <c r="N18" s="190">
        <v>133335.75</v>
      </c>
      <c r="O18" s="244">
        <f>'Table - Moving Averages'!U20</f>
        <v>0</v>
      </c>
      <c r="P18" s="190">
        <f t="shared" si="8"/>
        <v>0</v>
      </c>
      <c r="Q18" s="199" t="e">
        <f t="shared" si="9"/>
        <v>#DIV/0!</v>
      </c>
      <c r="R18" s="190">
        <f t="shared" si="10"/>
        <v>-133335.75</v>
      </c>
      <c r="S18" s="195">
        <f t="shared" si="11"/>
        <v>-1</v>
      </c>
      <c r="T18" s="191">
        <v>455617.25</v>
      </c>
      <c r="U18" s="163">
        <f>'Table - Moving Averages'!U78</f>
        <v>0</v>
      </c>
      <c r="V18" s="197">
        <f t="shared" si="12"/>
        <v>0</v>
      </c>
      <c r="W18" s="198" t="e">
        <f t="shared" si="13"/>
        <v>#DIV/0!</v>
      </c>
      <c r="X18" s="191">
        <f t="shared" si="4"/>
        <v>-455617.25</v>
      </c>
      <c r="Y18" s="357">
        <f t="shared" si="14"/>
        <v>-1</v>
      </c>
      <c r="Z18" s="196"/>
      <c r="AA18" s="196"/>
      <c r="AB18" s="196"/>
      <c r="AC18" s="200"/>
      <c r="AD18" s="196"/>
      <c r="AE18" s="200"/>
    </row>
    <row r="19" spans="1:31" s="192" customFormat="1" x14ac:dyDescent="0.35">
      <c r="A19" s="192">
        <v>17</v>
      </c>
      <c r="B19" s="190">
        <v>100762</v>
      </c>
      <c r="C19" s="244">
        <f>'Table - Initials'!U20</f>
        <v>0</v>
      </c>
      <c r="D19" s="356">
        <f t="shared" si="5"/>
        <v>0</v>
      </c>
      <c r="E19" s="194" t="e">
        <f t="shared" si="15"/>
        <v>#DIV/0!</v>
      </c>
      <c r="F19" s="190">
        <f t="shared" si="0"/>
        <v>-100762</v>
      </c>
      <c r="G19" s="195">
        <f t="shared" si="1"/>
        <v>-1</v>
      </c>
      <c r="H19" s="191">
        <v>586907</v>
      </c>
      <c r="I19" s="163">
        <f>'Table - Continued'!U20</f>
        <v>0</v>
      </c>
      <c r="J19" s="197">
        <f t="shared" si="6"/>
        <v>0</v>
      </c>
      <c r="K19" s="198" t="e">
        <f t="shared" si="7"/>
        <v>#DIV/0!</v>
      </c>
      <c r="L19" s="191">
        <f t="shared" si="2"/>
        <v>-586907</v>
      </c>
      <c r="M19" s="357">
        <f t="shared" si="3"/>
        <v>-1</v>
      </c>
      <c r="N19" s="190">
        <v>116010.5</v>
      </c>
      <c r="O19" s="244">
        <f>'Table - Moving Averages'!U21</f>
        <v>0</v>
      </c>
      <c r="P19" s="190">
        <f t="shared" si="8"/>
        <v>0</v>
      </c>
      <c r="Q19" s="199" t="e">
        <f t="shared" si="9"/>
        <v>#DIV/0!</v>
      </c>
      <c r="R19" s="190">
        <f t="shared" si="10"/>
        <v>-116010.5</v>
      </c>
      <c r="S19" s="195">
        <f t="shared" si="11"/>
        <v>-1</v>
      </c>
      <c r="T19" s="191">
        <v>526006.75</v>
      </c>
      <c r="U19" s="163">
        <f>'Table - Moving Averages'!U79</f>
        <v>0</v>
      </c>
      <c r="V19" s="197">
        <f t="shared" si="12"/>
        <v>0</v>
      </c>
      <c r="W19" s="198" t="e">
        <f t="shared" si="13"/>
        <v>#DIV/0!</v>
      </c>
      <c r="X19" s="191">
        <f t="shared" si="4"/>
        <v>-526006.75</v>
      </c>
      <c r="Y19" s="357">
        <f t="shared" si="14"/>
        <v>-1</v>
      </c>
      <c r="Z19" s="196"/>
      <c r="AA19" s="196"/>
      <c r="AB19" s="196"/>
      <c r="AC19" s="200"/>
      <c r="AD19" s="196"/>
      <c r="AE19" s="200"/>
    </row>
    <row r="20" spans="1:31" s="192" customFormat="1" x14ac:dyDescent="0.35">
      <c r="A20" s="192">
        <v>18</v>
      </c>
      <c r="B20" s="190">
        <v>109425</v>
      </c>
      <c r="C20" s="244">
        <f>'Table - Initials'!U21</f>
        <v>0</v>
      </c>
      <c r="D20" s="356">
        <f t="shared" si="5"/>
        <v>0</v>
      </c>
      <c r="E20" s="194" t="e">
        <f t="shared" si="15"/>
        <v>#DIV/0!</v>
      </c>
      <c r="F20" s="190">
        <f t="shared" si="0"/>
        <v>-109425</v>
      </c>
      <c r="G20" s="195">
        <f t="shared" si="1"/>
        <v>-1</v>
      </c>
      <c r="H20" s="191">
        <v>721127</v>
      </c>
      <c r="I20" s="163">
        <f>'Table - Continued'!U21</f>
        <v>0</v>
      </c>
      <c r="J20" s="197">
        <f t="shared" si="6"/>
        <v>0</v>
      </c>
      <c r="K20" s="198" t="e">
        <f t="shared" si="7"/>
        <v>#DIV/0!</v>
      </c>
      <c r="L20" s="191">
        <f t="shared" si="2"/>
        <v>-721127</v>
      </c>
      <c r="M20" s="357">
        <f t="shared" si="3"/>
        <v>-1</v>
      </c>
      <c r="N20" s="190">
        <v>107556.5</v>
      </c>
      <c r="O20" s="244">
        <f>'Table - Moving Averages'!U22</f>
        <v>0</v>
      </c>
      <c r="P20" s="190">
        <f t="shared" si="8"/>
        <v>0</v>
      </c>
      <c r="Q20" s="199" t="e">
        <f t="shared" si="9"/>
        <v>#DIV/0!</v>
      </c>
      <c r="R20" s="190">
        <f t="shared" si="10"/>
        <v>-107556.5</v>
      </c>
      <c r="S20" s="195">
        <f t="shared" si="11"/>
        <v>-1</v>
      </c>
      <c r="T20" s="191">
        <v>597315.75</v>
      </c>
      <c r="U20" s="163">
        <f>'Table - Moving Averages'!U80</f>
        <v>0</v>
      </c>
      <c r="V20" s="197">
        <f t="shared" si="12"/>
        <v>0</v>
      </c>
      <c r="W20" s="198" t="e">
        <f t="shared" si="13"/>
        <v>#DIV/0!</v>
      </c>
      <c r="X20" s="191">
        <f t="shared" si="4"/>
        <v>-597315.75</v>
      </c>
      <c r="Y20" s="357">
        <f t="shared" si="14"/>
        <v>-1</v>
      </c>
      <c r="Z20" s="196"/>
      <c r="AA20" s="196"/>
      <c r="AB20" s="196"/>
      <c r="AC20" s="200"/>
      <c r="AD20" s="196"/>
      <c r="AE20" s="200"/>
    </row>
    <row r="21" spans="1:31" s="192" customFormat="1" x14ac:dyDescent="0.35">
      <c r="A21" s="192">
        <v>19</v>
      </c>
      <c r="B21" s="190">
        <v>138733</v>
      </c>
      <c r="C21" s="244">
        <f>'Table - Initials'!U22</f>
        <v>0</v>
      </c>
      <c r="D21" s="356">
        <f t="shared" si="5"/>
        <v>0</v>
      </c>
      <c r="E21" s="194" t="e">
        <f t="shared" si="15"/>
        <v>#DIV/0!</v>
      </c>
      <c r="F21" s="190">
        <f t="shared" si="0"/>
        <v>-138733</v>
      </c>
      <c r="G21" s="195">
        <f t="shared" si="1"/>
        <v>-1</v>
      </c>
      <c r="H21" s="191">
        <v>1026321</v>
      </c>
      <c r="I21" s="163">
        <f>'Table - Continued'!U22</f>
        <v>0</v>
      </c>
      <c r="J21" s="197">
        <f t="shared" si="6"/>
        <v>0</v>
      </c>
      <c r="K21" s="198" t="e">
        <f t="shared" si="7"/>
        <v>#DIV/0!</v>
      </c>
      <c r="L21" s="191">
        <f t="shared" si="2"/>
        <v>-1026321</v>
      </c>
      <c r="M21" s="357">
        <f t="shared" si="3"/>
        <v>-1</v>
      </c>
      <c r="N21" s="190">
        <v>121631</v>
      </c>
      <c r="O21" s="244">
        <f>'Table - Moving Averages'!U23</f>
        <v>0</v>
      </c>
      <c r="P21" s="190">
        <f t="shared" si="8"/>
        <v>0</v>
      </c>
      <c r="Q21" s="199" t="e">
        <f t="shared" si="9"/>
        <v>#DIV/0!</v>
      </c>
      <c r="R21" s="190">
        <f t="shared" si="10"/>
        <v>-121631</v>
      </c>
      <c r="S21" s="195">
        <f t="shared" si="11"/>
        <v>-1</v>
      </c>
      <c r="T21" s="191">
        <v>723114.5</v>
      </c>
      <c r="U21" s="163">
        <f>'Table - Moving Averages'!U81</f>
        <v>0</v>
      </c>
      <c r="V21" s="197">
        <f t="shared" si="12"/>
        <v>0</v>
      </c>
      <c r="W21" s="198" t="e">
        <f t="shared" si="13"/>
        <v>#DIV/0!</v>
      </c>
      <c r="X21" s="191">
        <f t="shared" si="4"/>
        <v>-723114.5</v>
      </c>
      <c r="Y21" s="357">
        <f t="shared" si="14"/>
        <v>-1</v>
      </c>
      <c r="Z21" s="196"/>
      <c r="AA21" s="196"/>
      <c r="AB21" s="196"/>
      <c r="AC21" s="200"/>
      <c r="AD21" s="196"/>
      <c r="AE21" s="200"/>
    </row>
    <row r="22" spans="1:31" s="192" customFormat="1" x14ac:dyDescent="0.35">
      <c r="A22" s="192">
        <v>20</v>
      </c>
      <c r="B22" s="190">
        <v>48445</v>
      </c>
      <c r="C22" s="244">
        <f>'Table - Initials'!U23</f>
        <v>0</v>
      </c>
      <c r="D22" s="356">
        <f t="shared" si="5"/>
        <v>0</v>
      </c>
      <c r="E22" s="194" t="e">
        <f t="shared" si="15"/>
        <v>#DIV/0!</v>
      </c>
      <c r="F22" s="190">
        <f t="shared" si="0"/>
        <v>-48445</v>
      </c>
      <c r="G22" s="195">
        <f t="shared" si="1"/>
        <v>-1</v>
      </c>
      <c r="H22" s="191">
        <v>577096</v>
      </c>
      <c r="I22" s="163">
        <f>'Table - Continued'!U23</f>
        <v>0</v>
      </c>
      <c r="J22" s="197">
        <f t="shared" si="6"/>
        <v>0</v>
      </c>
      <c r="K22" s="198" t="e">
        <f t="shared" si="7"/>
        <v>#DIV/0!</v>
      </c>
      <c r="L22" s="191">
        <f t="shared" si="2"/>
        <v>-577096</v>
      </c>
      <c r="M22" s="357">
        <f t="shared" si="3"/>
        <v>-1</v>
      </c>
      <c r="N22" s="190">
        <v>99341.25</v>
      </c>
      <c r="O22" s="244">
        <f>'Table - Moving Averages'!U24</f>
        <v>0</v>
      </c>
      <c r="P22" s="190">
        <f t="shared" si="8"/>
        <v>0</v>
      </c>
      <c r="Q22" s="199" t="e">
        <f t="shared" si="9"/>
        <v>#DIV/0!</v>
      </c>
      <c r="R22" s="190">
        <f t="shared" si="10"/>
        <v>-99341.25</v>
      </c>
      <c r="S22" s="195">
        <f t="shared" si="11"/>
        <v>-1</v>
      </c>
      <c r="T22" s="191">
        <v>727862.75</v>
      </c>
      <c r="U22" s="163">
        <f>'Table - Moving Averages'!U82</f>
        <v>0</v>
      </c>
      <c r="V22" s="197">
        <f t="shared" si="12"/>
        <v>0</v>
      </c>
      <c r="W22" s="198" t="e">
        <f t="shared" si="13"/>
        <v>#DIV/0!</v>
      </c>
      <c r="X22" s="191">
        <f t="shared" si="4"/>
        <v>-727862.75</v>
      </c>
      <c r="Y22" s="357">
        <f t="shared" si="14"/>
        <v>-1</v>
      </c>
      <c r="Z22" s="196"/>
      <c r="AA22" s="196"/>
      <c r="AB22" s="196"/>
      <c r="AC22" s="200"/>
      <c r="AD22" s="196"/>
      <c r="AE22" s="200"/>
    </row>
    <row r="23" spans="1:31" s="192" customFormat="1" x14ac:dyDescent="0.35">
      <c r="A23" s="192">
        <v>21</v>
      </c>
      <c r="B23" s="190">
        <v>31224</v>
      </c>
      <c r="C23" s="244">
        <f>'Table - Initials'!U24</f>
        <v>0</v>
      </c>
      <c r="D23" s="356">
        <f t="shared" si="5"/>
        <v>0</v>
      </c>
      <c r="E23" s="194" t="e">
        <f t="shared" si="15"/>
        <v>#DIV/0!</v>
      </c>
      <c r="F23" s="190">
        <f t="shared" si="0"/>
        <v>-31224</v>
      </c>
      <c r="G23" s="195">
        <f t="shared" si="1"/>
        <v>-1</v>
      </c>
      <c r="H23" s="191">
        <v>465020</v>
      </c>
      <c r="I23" s="163">
        <f>'Table - Continued'!U24</f>
        <v>0</v>
      </c>
      <c r="J23" s="197">
        <f t="shared" si="6"/>
        <v>0</v>
      </c>
      <c r="K23" s="198" t="e">
        <f t="shared" si="7"/>
        <v>#DIV/0!</v>
      </c>
      <c r="L23" s="191">
        <f t="shared" si="2"/>
        <v>-465020</v>
      </c>
      <c r="M23" s="357">
        <f t="shared" si="3"/>
        <v>-1</v>
      </c>
      <c r="N23" s="190">
        <v>81956.75</v>
      </c>
      <c r="O23" s="244">
        <f>'Table - Moving Averages'!U25</f>
        <v>0</v>
      </c>
      <c r="P23" s="190">
        <f t="shared" si="8"/>
        <v>0</v>
      </c>
      <c r="Q23" s="199" t="e">
        <f t="shared" si="9"/>
        <v>#DIV/0!</v>
      </c>
      <c r="R23" s="190">
        <f t="shared" si="10"/>
        <v>-81956.75</v>
      </c>
      <c r="S23" s="195">
        <f t="shared" si="11"/>
        <v>-1</v>
      </c>
      <c r="T23" s="191">
        <v>697391</v>
      </c>
      <c r="U23" s="163">
        <f>'Table - Moving Averages'!U83</f>
        <v>0</v>
      </c>
      <c r="V23" s="197">
        <f t="shared" si="12"/>
        <v>0</v>
      </c>
      <c r="W23" s="198" t="e">
        <f t="shared" si="13"/>
        <v>#DIV/0!</v>
      </c>
      <c r="X23" s="191">
        <f t="shared" si="4"/>
        <v>-697391</v>
      </c>
      <c r="Y23" s="357">
        <f t="shared" si="14"/>
        <v>-1</v>
      </c>
      <c r="Z23" s="196"/>
      <c r="AA23" s="196"/>
      <c r="AB23" s="196"/>
      <c r="AC23" s="200"/>
      <c r="AD23" s="196"/>
      <c r="AE23" s="200"/>
    </row>
    <row r="24" spans="1:31" s="192" customFormat="1" x14ac:dyDescent="0.35">
      <c r="A24" s="192">
        <v>22</v>
      </c>
      <c r="B24" s="190">
        <v>29713</v>
      </c>
      <c r="C24" s="244">
        <f>'Table - Initials'!U25</f>
        <v>0</v>
      </c>
      <c r="D24" s="356">
        <f t="shared" si="5"/>
        <v>0</v>
      </c>
      <c r="E24" s="194" t="e">
        <f t="shared" si="15"/>
        <v>#DIV/0!</v>
      </c>
      <c r="F24" s="190">
        <f t="shared" si="0"/>
        <v>-29713</v>
      </c>
      <c r="G24" s="195">
        <f t="shared" si="1"/>
        <v>-1</v>
      </c>
      <c r="H24" s="191">
        <v>422214</v>
      </c>
      <c r="I24" s="163">
        <f>'Table - Continued'!U25</f>
        <v>0</v>
      </c>
      <c r="J24" s="197">
        <f t="shared" si="6"/>
        <v>0</v>
      </c>
      <c r="K24" s="198" t="e">
        <f t="shared" si="7"/>
        <v>#DIV/0!</v>
      </c>
      <c r="L24" s="191">
        <f t="shared" si="2"/>
        <v>-422214</v>
      </c>
      <c r="M24" s="357">
        <f t="shared" si="3"/>
        <v>-1</v>
      </c>
      <c r="N24" s="190">
        <v>62028.75</v>
      </c>
      <c r="O24" s="244">
        <f>'Table - Moving Averages'!U26</f>
        <v>0</v>
      </c>
      <c r="P24" s="190">
        <f t="shared" si="8"/>
        <v>0</v>
      </c>
      <c r="Q24" s="199" t="e">
        <f t="shared" si="9"/>
        <v>#DIV/0!</v>
      </c>
      <c r="R24" s="190">
        <f t="shared" si="10"/>
        <v>-62028.75</v>
      </c>
      <c r="S24" s="195">
        <f t="shared" si="11"/>
        <v>-1</v>
      </c>
      <c r="T24" s="191">
        <v>622662.75</v>
      </c>
      <c r="U24" s="163">
        <f>'Table - Moving Averages'!U84</f>
        <v>0</v>
      </c>
      <c r="V24" s="197">
        <f t="shared" si="12"/>
        <v>0</v>
      </c>
      <c r="W24" s="198" t="e">
        <f t="shared" si="13"/>
        <v>#DIV/0!</v>
      </c>
      <c r="X24" s="191">
        <f t="shared" si="4"/>
        <v>-622662.75</v>
      </c>
      <c r="Y24" s="357">
        <f t="shared" si="14"/>
        <v>-1</v>
      </c>
      <c r="Z24" s="196"/>
      <c r="AA24" s="196"/>
      <c r="AB24" s="196"/>
      <c r="AC24" s="200"/>
      <c r="AD24" s="196"/>
      <c r="AE24" s="200"/>
    </row>
    <row r="25" spans="1:31" s="192" customFormat="1" x14ac:dyDescent="0.35">
      <c r="A25" s="192">
        <v>23</v>
      </c>
      <c r="B25" s="190">
        <v>29028</v>
      </c>
      <c r="C25" s="244">
        <f>'Table - Initials'!U26</f>
        <v>0</v>
      </c>
      <c r="D25" s="356">
        <f t="shared" si="5"/>
        <v>0</v>
      </c>
      <c r="E25" s="194" t="e">
        <f t="shared" si="15"/>
        <v>#DIV/0!</v>
      </c>
      <c r="F25" s="190">
        <f t="shared" si="0"/>
        <v>-29028</v>
      </c>
      <c r="G25" s="195">
        <f t="shared" si="1"/>
        <v>-1</v>
      </c>
      <c r="H25" s="191">
        <v>396619</v>
      </c>
      <c r="I25" s="163">
        <f>'Table - Continued'!U26</f>
        <v>0</v>
      </c>
      <c r="J25" s="197">
        <f t="shared" si="6"/>
        <v>0</v>
      </c>
      <c r="K25" s="198" t="e">
        <f t="shared" si="7"/>
        <v>#DIV/0!</v>
      </c>
      <c r="L25" s="191">
        <f t="shared" si="2"/>
        <v>-396619</v>
      </c>
      <c r="M25" s="357">
        <f t="shared" si="3"/>
        <v>-1</v>
      </c>
      <c r="N25" s="190">
        <v>34602.5</v>
      </c>
      <c r="O25" s="244">
        <f>'Table - Moving Averages'!U27</f>
        <v>0</v>
      </c>
      <c r="P25" s="190">
        <f t="shared" si="8"/>
        <v>0</v>
      </c>
      <c r="Q25" s="199" t="e">
        <f t="shared" si="9"/>
        <v>#DIV/0!</v>
      </c>
      <c r="R25" s="190">
        <f t="shared" si="10"/>
        <v>-34602.5</v>
      </c>
      <c r="S25" s="195">
        <f t="shared" si="11"/>
        <v>-1</v>
      </c>
      <c r="T25" s="191">
        <v>465237.25</v>
      </c>
      <c r="U25" s="163">
        <f>'Table - Moving Averages'!U85</f>
        <v>0</v>
      </c>
      <c r="V25" s="197">
        <f t="shared" si="12"/>
        <v>0</v>
      </c>
      <c r="W25" s="198" t="e">
        <f t="shared" si="13"/>
        <v>#DIV/0!</v>
      </c>
      <c r="X25" s="191">
        <f t="shared" si="4"/>
        <v>-465237.25</v>
      </c>
      <c r="Y25" s="357">
        <f t="shared" si="14"/>
        <v>-1</v>
      </c>
      <c r="Z25" s="196"/>
      <c r="AA25" s="196"/>
      <c r="AB25" s="196"/>
      <c r="AC25" s="200"/>
      <c r="AD25" s="196"/>
      <c r="AE25" s="200"/>
    </row>
    <row r="26" spans="1:31" s="192" customFormat="1" x14ac:dyDescent="0.35">
      <c r="A26" s="192">
        <v>24</v>
      </c>
      <c r="B26" s="190">
        <v>29612</v>
      </c>
      <c r="C26" s="244">
        <f>'Table - Initials'!U27</f>
        <v>0</v>
      </c>
      <c r="D26" s="356">
        <f t="shared" si="5"/>
        <v>0</v>
      </c>
      <c r="E26" s="194" t="e">
        <f t="shared" si="15"/>
        <v>#DIV/0!</v>
      </c>
      <c r="F26" s="190">
        <f t="shared" si="0"/>
        <v>-29612</v>
      </c>
      <c r="G26" s="195">
        <f t="shared" si="1"/>
        <v>-1</v>
      </c>
      <c r="H26" s="191">
        <v>404060</v>
      </c>
      <c r="I26" s="163">
        <f>'Table - Continued'!U27</f>
        <v>0</v>
      </c>
      <c r="J26" s="197">
        <f t="shared" si="6"/>
        <v>0</v>
      </c>
      <c r="K26" s="198" t="e">
        <f t="shared" si="7"/>
        <v>#DIV/0!</v>
      </c>
      <c r="L26" s="191">
        <f t="shared" si="2"/>
        <v>-404060</v>
      </c>
      <c r="M26" s="357">
        <f t="shared" si="3"/>
        <v>-1</v>
      </c>
      <c r="N26" s="190">
        <v>29894.25</v>
      </c>
      <c r="O26" s="244">
        <f>'Table - Moving Averages'!U28</f>
        <v>0</v>
      </c>
      <c r="P26" s="190">
        <f t="shared" si="8"/>
        <v>0</v>
      </c>
      <c r="Q26" s="199" t="e">
        <f t="shared" si="9"/>
        <v>#DIV/0!</v>
      </c>
      <c r="R26" s="190">
        <f t="shared" si="10"/>
        <v>-29894.25</v>
      </c>
      <c r="S26" s="195">
        <f t="shared" si="11"/>
        <v>-1</v>
      </c>
      <c r="T26" s="191">
        <v>421978.25</v>
      </c>
      <c r="U26" s="163">
        <f>'Table - Moving Averages'!U86</f>
        <v>0</v>
      </c>
      <c r="V26" s="197">
        <f t="shared" si="12"/>
        <v>0</v>
      </c>
      <c r="W26" s="198" t="e">
        <f t="shared" si="13"/>
        <v>#DIV/0!</v>
      </c>
      <c r="X26" s="191">
        <f t="shared" si="4"/>
        <v>-421978.25</v>
      </c>
      <c r="Y26" s="357">
        <f t="shared" si="14"/>
        <v>-1</v>
      </c>
      <c r="Z26" s="196"/>
      <c r="AA26" s="196"/>
      <c r="AB26" s="196"/>
      <c r="AC26" s="200"/>
      <c r="AD26" s="196"/>
      <c r="AE26" s="200"/>
    </row>
    <row r="27" spans="1:31" s="192" customFormat="1" x14ac:dyDescent="0.35">
      <c r="A27" s="192">
        <v>25</v>
      </c>
      <c r="B27" s="190">
        <v>31911</v>
      </c>
      <c r="C27" s="244">
        <f>'Table - Initials'!U28</f>
        <v>0</v>
      </c>
      <c r="D27" s="356">
        <f t="shared" si="5"/>
        <v>0</v>
      </c>
      <c r="E27" s="194" t="e">
        <f t="shared" si="15"/>
        <v>#DIV/0!</v>
      </c>
      <c r="F27" s="190">
        <f t="shared" si="0"/>
        <v>-31911</v>
      </c>
      <c r="G27" s="195">
        <f t="shared" si="1"/>
        <v>-1</v>
      </c>
      <c r="H27" s="191">
        <v>402243</v>
      </c>
      <c r="I27" s="163">
        <f>'Table - Continued'!U28</f>
        <v>0</v>
      </c>
      <c r="J27" s="197">
        <f t="shared" si="6"/>
        <v>0</v>
      </c>
      <c r="K27" s="198" t="e">
        <f t="shared" si="7"/>
        <v>#DIV/0!</v>
      </c>
      <c r="L27" s="191">
        <f t="shared" si="2"/>
        <v>-402243</v>
      </c>
      <c r="M27" s="357">
        <f t="shared" si="3"/>
        <v>-1</v>
      </c>
      <c r="N27" s="190">
        <v>30066</v>
      </c>
      <c r="O27" s="244">
        <f>'Table - Moving Averages'!U29</f>
        <v>0</v>
      </c>
      <c r="P27" s="190">
        <f t="shared" si="8"/>
        <v>0</v>
      </c>
      <c r="Q27" s="199" t="e">
        <f t="shared" si="9"/>
        <v>#DIV/0!</v>
      </c>
      <c r="R27" s="190">
        <f t="shared" si="10"/>
        <v>-30066</v>
      </c>
      <c r="S27" s="195">
        <f t="shared" si="11"/>
        <v>-1</v>
      </c>
      <c r="T27" s="191">
        <v>406284</v>
      </c>
      <c r="U27" s="163">
        <f>'Table - Moving Averages'!U87</f>
        <v>0</v>
      </c>
      <c r="V27" s="197">
        <f t="shared" si="12"/>
        <v>0</v>
      </c>
      <c r="W27" s="198" t="e">
        <f t="shared" si="13"/>
        <v>#DIV/0!</v>
      </c>
      <c r="X27" s="191">
        <f t="shared" si="4"/>
        <v>-406284</v>
      </c>
      <c r="Y27" s="357">
        <f t="shared" si="14"/>
        <v>-1</v>
      </c>
      <c r="Z27" s="196"/>
      <c r="AA27" s="196"/>
      <c r="AB27" s="196"/>
      <c r="AC27" s="200"/>
      <c r="AD27" s="196"/>
      <c r="AE27" s="200"/>
    </row>
    <row r="28" spans="1:31" s="192" customFormat="1" x14ac:dyDescent="0.35">
      <c r="A28" s="192">
        <v>26</v>
      </c>
      <c r="B28" s="190">
        <v>28393</v>
      </c>
      <c r="C28" s="244">
        <f>'Table - Initials'!U29</f>
        <v>0</v>
      </c>
      <c r="D28" s="356">
        <f t="shared" si="5"/>
        <v>0</v>
      </c>
      <c r="E28" s="194" t="e">
        <f t="shared" si="15"/>
        <v>#DIV/0!</v>
      </c>
      <c r="F28" s="190">
        <f t="shared" si="0"/>
        <v>-28393</v>
      </c>
      <c r="G28" s="195">
        <f t="shared" si="1"/>
        <v>-1</v>
      </c>
      <c r="H28" s="191">
        <v>367007</v>
      </c>
      <c r="I28" s="163">
        <f>'Table - Continued'!U29</f>
        <v>0</v>
      </c>
      <c r="J28" s="197">
        <f t="shared" si="6"/>
        <v>0</v>
      </c>
      <c r="K28" s="198" t="e">
        <f t="shared" si="7"/>
        <v>#DIV/0!</v>
      </c>
      <c r="L28" s="191">
        <f t="shared" si="2"/>
        <v>-367007</v>
      </c>
      <c r="M28" s="357">
        <f t="shared" si="3"/>
        <v>-1</v>
      </c>
      <c r="N28" s="190">
        <v>29736</v>
      </c>
      <c r="O28" s="244">
        <f>'Table - Moving Averages'!U30</f>
        <v>0</v>
      </c>
      <c r="P28" s="190">
        <f t="shared" si="8"/>
        <v>0</v>
      </c>
      <c r="Q28" s="199" t="e">
        <f t="shared" si="9"/>
        <v>#DIV/0!</v>
      </c>
      <c r="R28" s="190">
        <f t="shared" si="10"/>
        <v>-29736</v>
      </c>
      <c r="S28" s="195">
        <f t="shared" si="11"/>
        <v>-1</v>
      </c>
      <c r="T28" s="191">
        <v>392482.25</v>
      </c>
      <c r="U28" s="163">
        <f>'Table - Moving Averages'!U88</f>
        <v>0</v>
      </c>
      <c r="V28" s="197">
        <f t="shared" si="12"/>
        <v>0</v>
      </c>
      <c r="W28" s="198" t="e">
        <f t="shared" si="13"/>
        <v>#DIV/0!</v>
      </c>
      <c r="X28" s="191">
        <f t="shared" si="4"/>
        <v>-392482.25</v>
      </c>
      <c r="Y28" s="357">
        <f t="shared" si="14"/>
        <v>-1</v>
      </c>
      <c r="Z28" s="196"/>
      <c r="AA28" s="196"/>
      <c r="AB28" s="196"/>
      <c r="AC28" s="200"/>
      <c r="AD28" s="196"/>
      <c r="AE28" s="200"/>
    </row>
    <row r="29" spans="1:31" s="192" customFormat="1" x14ac:dyDescent="0.35">
      <c r="A29" s="192">
        <v>27</v>
      </c>
      <c r="B29" s="190">
        <v>40466</v>
      </c>
      <c r="C29" s="244">
        <f>'Table - Initials'!U30</f>
        <v>0</v>
      </c>
      <c r="D29" s="356">
        <f t="shared" si="5"/>
        <v>0</v>
      </c>
      <c r="E29" s="194" t="e">
        <f t="shared" si="15"/>
        <v>#DIV/0!</v>
      </c>
      <c r="F29" s="190">
        <f t="shared" si="0"/>
        <v>-40466</v>
      </c>
      <c r="G29" s="195">
        <f t="shared" si="1"/>
        <v>-1</v>
      </c>
      <c r="H29" s="191">
        <v>358626</v>
      </c>
      <c r="I29" s="163">
        <f>'Table - Continued'!U30</f>
        <v>0</v>
      </c>
      <c r="J29" s="197">
        <f t="shared" si="6"/>
        <v>0</v>
      </c>
      <c r="K29" s="198" t="e">
        <f t="shared" si="7"/>
        <v>#DIV/0!</v>
      </c>
      <c r="L29" s="191">
        <f t="shared" si="2"/>
        <v>-358626</v>
      </c>
      <c r="M29" s="357">
        <f t="shared" si="3"/>
        <v>-1</v>
      </c>
      <c r="N29" s="190">
        <v>32595.5</v>
      </c>
      <c r="O29" s="244">
        <f>'Table - Moving Averages'!U31</f>
        <v>0</v>
      </c>
      <c r="P29" s="190">
        <f t="shared" si="8"/>
        <v>0</v>
      </c>
      <c r="Q29" s="199" t="e">
        <f t="shared" si="9"/>
        <v>#DIV/0!</v>
      </c>
      <c r="R29" s="190">
        <f t="shared" si="10"/>
        <v>-32595.5</v>
      </c>
      <c r="S29" s="195">
        <f t="shared" si="11"/>
        <v>-1</v>
      </c>
      <c r="T29" s="191">
        <v>382984</v>
      </c>
      <c r="U29" s="163">
        <f>'Table - Moving Averages'!U89</f>
        <v>0</v>
      </c>
      <c r="V29" s="197">
        <f t="shared" si="12"/>
        <v>0</v>
      </c>
      <c r="W29" s="198" t="e">
        <f t="shared" si="13"/>
        <v>#DIV/0!</v>
      </c>
      <c r="X29" s="191">
        <f t="shared" si="4"/>
        <v>-382984</v>
      </c>
      <c r="Y29" s="357">
        <f t="shared" si="14"/>
        <v>-1</v>
      </c>
      <c r="Z29" s="196"/>
      <c r="AA29" s="196"/>
      <c r="AB29" s="196"/>
      <c r="AC29" s="200"/>
      <c r="AD29" s="196"/>
      <c r="AE29" s="200"/>
    </row>
    <row r="30" spans="1:31" s="192" customFormat="1" x14ac:dyDescent="0.35">
      <c r="A30" s="192">
        <v>28</v>
      </c>
      <c r="B30" s="190">
        <v>29348</v>
      </c>
      <c r="C30" s="244">
        <f>'Table - Initials'!U31</f>
        <v>0</v>
      </c>
      <c r="D30" s="356">
        <f t="shared" si="5"/>
        <v>0</v>
      </c>
      <c r="E30" s="194" t="e">
        <f t="shared" si="15"/>
        <v>#DIV/0!</v>
      </c>
      <c r="F30" s="190">
        <f t="shared" si="0"/>
        <v>-29348</v>
      </c>
      <c r="G30" s="195">
        <f t="shared" si="1"/>
        <v>-1</v>
      </c>
      <c r="H30" s="191">
        <v>350585</v>
      </c>
      <c r="I30" s="163">
        <f>'Table - Continued'!U31</f>
        <v>0</v>
      </c>
      <c r="J30" s="197">
        <f t="shared" si="6"/>
        <v>0</v>
      </c>
      <c r="K30" s="198" t="e">
        <f t="shared" si="7"/>
        <v>#DIV/0!</v>
      </c>
      <c r="L30" s="191">
        <f t="shared" si="2"/>
        <v>-350585</v>
      </c>
      <c r="M30" s="357">
        <f t="shared" si="3"/>
        <v>-1</v>
      </c>
      <c r="N30" s="190">
        <v>32529.5</v>
      </c>
      <c r="O30" s="244">
        <f>'Table - Moving Averages'!U32</f>
        <v>0</v>
      </c>
      <c r="P30" s="190">
        <f t="shared" si="8"/>
        <v>0</v>
      </c>
      <c r="Q30" s="199" t="e">
        <f t="shared" si="9"/>
        <v>#DIV/0!</v>
      </c>
      <c r="R30" s="190">
        <f t="shared" si="10"/>
        <v>-32529.5</v>
      </c>
      <c r="S30" s="195">
        <f t="shared" si="11"/>
        <v>-1</v>
      </c>
      <c r="T30" s="191">
        <v>369615.25</v>
      </c>
      <c r="U30" s="163">
        <f>'Table - Moving Averages'!U90</f>
        <v>0</v>
      </c>
      <c r="V30" s="197">
        <f t="shared" si="12"/>
        <v>0</v>
      </c>
      <c r="W30" s="198" t="e">
        <f t="shared" si="13"/>
        <v>#DIV/0!</v>
      </c>
      <c r="X30" s="191">
        <f t="shared" si="4"/>
        <v>-369615.25</v>
      </c>
      <c r="Y30" s="357">
        <f t="shared" si="14"/>
        <v>-1</v>
      </c>
      <c r="Z30" s="196"/>
      <c r="AA30" s="196"/>
      <c r="AB30" s="196"/>
      <c r="AC30" s="200"/>
      <c r="AD30" s="196"/>
      <c r="AE30" s="200"/>
    </row>
    <row r="31" spans="1:31" s="192" customFormat="1" x14ac:dyDescent="0.35">
      <c r="A31" s="192">
        <v>29</v>
      </c>
      <c r="B31" s="190">
        <v>28840</v>
      </c>
      <c r="C31" s="244">
        <f>'Table - Initials'!U32</f>
        <v>0</v>
      </c>
      <c r="D31" s="356">
        <f t="shared" si="5"/>
        <v>0</v>
      </c>
      <c r="E31" s="194" t="e">
        <f t="shared" si="15"/>
        <v>#DIV/0!</v>
      </c>
      <c r="F31" s="190">
        <f t="shared" si="0"/>
        <v>-28840</v>
      </c>
      <c r="G31" s="195">
        <f t="shared" si="1"/>
        <v>-1</v>
      </c>
      <c r="H31" s="191">
        <v>332222</v>
      </c>
      <c r="I31" s="163">
        <f>'Table - Continued'!U32</f>
        <v>0</v>
      </c>
      <c r="J31" s="197">
        <f t="shared" si="6"/>
        <v>0</v>
      </c>
      <c r="K31" s="198" t="e">
        <f t="shared" si="7"/>
        <v>#DIV/0!</v>
      </c>
      <c r="L31" s="191">
        <f t="shared" si="2"/>
        <v>-332222</v>
      </c>
      <c r="M31" s="357">
        <f t="shared" si="3"/>
        <v>-1</v>
      </c>
      <c r="N31" s="190">
        <v>31761.75</v>
      </c>
      <c r="O31" s="244">
        <f>'Table - Moving Averages'!U33</f>
        <v>0</v>
      </c>
      <c r="P31" s="190">
        <f t="shared" si="8"/>
        <v>0</v>
      </c>
      <c r="Q31" s="199" t="e">
        <f t="shared" si="9"/>
        <v>#DIV/0!</v>
      </c>
      <c r="R31" s="190">
        <f t="shared" si="10"/>
        <v>-31761.75</v>
      </c>
      <c r="S31" s="195">
        <f t="shared" si="11"/>
        <v>-1</v>
      </c>
      <c r="T31" s="191">
        <v>352110</v>
      </c>
      <c r="U31" s="163">
        <f>'Table - Moving Averages'!U91</f>
        <v>0</v>
      </c>
      <c r="V31" s="197">
        <f t="shared" si="12"/>
        <v>0</v>
      </c>
      <c r="W31" s="198" t="e">
        <f t="shared" si="13"/>
        <v>#DIV/0!</v>
      </c>
      <c r="X31" s="191">
        <f t="shared" si="4"/>
        <v>-352110</v>
      </c>
      <c r="Y31" s="357">
        <f t="shared" si="14"/>
        <v>-1</v>
      </c>
      <c r="Z31" s="196"/>
      <c r="AA31" s="196"/>
      <c r="AB31" s="196"/>
      <c r="AC31" s="200"/>
      <c r="AD31" s="196"/>
      <c r="AE31" s="200"/>
    </row>
    <row r="32" spans="1:31" s="192" customFormat="1" x14ac:dyDescent="0.35">
      <c r="A32" s="192">
        <v>30</v>
      </c>
      <c r="B32" s="190">
        <v>24985</v>
      </c>
      <c r="C32" s="244">
        <f>'Table - Initials'!U33</f>
        <v>0</v>
      </c>
      <c r="D32" s="356">
        <f t="shared" si="5"/>
        <v>0</v>
      </c>
      <c r="E32" s="194" t="e">
        <f t="shared" si="15"/>
        <v>#DIV/0!</v>
      </c>
      <c r="F32" s="190">
        <f t="shared" si="0"/>
        <v>-24985</v>
      </c>
      <c r="G32" s="195">
        <f t="shared" si="1"/>
        <v>-1</v>
      </c>
      <c r="H32" s="191">
        <v>323187</v>
      </c>
      <c r="I32" s="163">
        <f>'Table - Continued'!U33</f>
        <v>0</v>
      </c>
      <c r="J32" s="197">
        <f t="shared" si="6"/>
        <v>0</v>
      </c>
      <c r="K32" s="198" t="e">
        <f t="shared" si="7"/>
        <v>#DIV/0!</v>
      </c>
      <c r="L32" s="191">
        <f t="shared" si="2"/>
        <v>-323187</v>
      </c>
      <c r="M32" s="357">
        <f t="shared" si="3"/>
        <v>-1</v>
      </c>
      <c r="N32" s="190">
        <v>30909.75</v>
      </c>
      <c r="O32" s="244">
        <f>'Table - Moving Averages'!U34</f>
        <v>0</v>
      </c>
      <c r="P32" s="190">
        <f t="shared" si="8"/>
        <v>0</v>
      </c>
      <c r="Q32" s="199" t="e">
        <f t="shared" si="9"/>
        <v>#DIV/0!</v>
      </c>
      <c r="R32" s="190">
        <f t="shared" si="10"/>
        <v>-30909.75</v>
      </c>
      <c r="S32" s="195">
        <f t="shared" si="11"/>
        <v>-1</v>
      </c>
      <c r="T32" s="191">
        <v>341155</v>
      </c>
      <c r="U32" s="163">
        <f>'Table - Moving Averages'!U92</f>
        <v>0</v>
      </c>
      <c r="V32" s="197">
        <f t="shared" si="12"/>
        <v>0</v>
      </c>
      <c r="W32" s="198" t="e">
        <f t="shared" si="13"/>
        <v>#DIV/0!</v>
      </c>
      <c r="X32" s="191">
        <f t="shared" si="4"/>
        <v>-341155</v>
      </c>
      <c r="Y32" s="357">
        <f t="shared" si="14"/>
        <v>-1</v>
      </c>
      <c r="Z32" s="196"/>
      <c r="AA32" s="196"/>
      <c r="AB32" s="196"/>
      <c r="AC32" s="200"/>
      <c r="AD32" s="196"/>
      <c r="AE32" s="200"/>
    </row>
    <row r="33" spans="1:31" s="192" customFormat="1" x14ac:dyDescent="0.35">
      <c r="A33" s="192">
        <v>31</v>
      </c>
      <c r="B33" s="190">
        <v>22140</v>
      </c>
      <c r="C33" s="244">
        <f>'Table - Initials'!U34</f>
        <v>0</v>
      </c>
      <c r="D33" s="356">
        <f t="shared" si="5"/>
        <v>0</v>
      </c>
      <c r="E33" s="194" t="e">
        <f t="shared" si="15"/>
        <v>#DIV/0!</v>
      </c>
      <c r="F33" s="190">
        <f t="shared" si="0"/>
        <v>-22140</v>
      </c>
      <c r="G33" s="195">
        <f t="shared" si="1"/>
        <v>-1</v>
      </c>
      <c r="H33" s="191">
        <v>293078</v>
      </c>
      <c r="I33" s="163">
        <f>'Table - Continued'!U34</f>
        <v>0</v>
      </c>
      <c r="J33" s="197">
        <f t="shared" si="6"/>
        <v>0</v>
      </c>
      <c r="K33" s="198" t="e">
        <f t="shared" si="7"/>
        <v>#DIV/0!</v>
      </c>
      <c r="L33" s="191">
        <f t="shared" si="2"/>
        <v>-293078</v>
      </c>
      <c r="M33" s="357">
        <f t="shared" si="3"/>
        <v>-1</v>
      </c>
      <c r="N33" s="190">
        <v>26328.25</v>
      </c>
      <c r="O33" s="244">
        <f>'Table - Moving Averages'!U35</f>
        <v>0</v>
      </c>
      <c r="P33" s="190">
        <f t="shared" si="8"/>
        <v>0</v>
      </c>
      <c r="Q33" s="199" t="e">
        <f t="shared" si="9"/>
        <v>#DIV/0!</v>
      </c>
      <c r="R33" s="190">
        <f t="shared" si="10"/>
        <v>-26328.25</v>
      </c>
      <c r="S33" s="195">
        <f t="shared" si="11"/>
        <v>-1</v>
      </c>
      <c r="T33" s="191">
        <v>324768</v>
      </c>
      <c r="U33" s="163">
        <f>'Table - Moving Averages'!U93</f>
        <v>0</v>
      </c>
      <c r="V33" s="197">
        <f t="shared" si="12"/>
        <v>0</v>
      </c>
      <c r="W33" s="198" t="e">
        <f t="shared" si="13"/>
        <v>#DIV/0!</v>
      </c>
      <c r="X33" s="191">
        <f t="shared" si="4"/>
        <v>-324768</v>
      </c>
      <c r="Y33" s="357">
        <f t="shared" si="14"/>
        <v>-1</v>
      </c>
      <c r="Z33" s="196"/>
      <c r="AA33" s="196"/>
      <c r="AB33" s="196"/>
      <c r="AC33" s="200"/>
      <c r="AD33" s="196"/>
      <c r="AE33" s="200"/>
    </row>
    <row r="34" spans="1:31" s="192" customFormat="1" x14ac:dyDescent="0.35">
      <c r="A34" s="192">
        <v>32</v>
      </c>
      <c r="B34" s="190">
        <v>21942</v>
      </c>
      <c r="C34" s="244">
        <f>'Table - Initials'!U35</f>
        <v>0</v>
      </c>
      <c r="D34" s="356">
        <f t="shared" si="5"/>
        <v>0</v>
      </c>
      <c r="E34" s="194" t="e">
        <f t="shared" si="15"/>
        <v>#DIV/0!</v>
      </c>
      <c r="F34" s="190">
        <f t="shared" si="0"/>
        <v>-21942</v>
      </c>
      <c r="G34" s="195">
        <f t="shared" si="1"/>
        <v>-1</v>
      </c>
      <c r="H34" s="191">
        <v>284299</v>
      </c>
      <c r="I34" s="163">
        <f>'Table - Continued'!U35</f>
        <v>0</v>
      </c>
      <c r="J34" s="197">
        <f t="shared" si="6"/>
        <v>0</v>
      </c>
      <c r="K34" s="198" t="e">
        <f t="shared" si="7"/>
        <v>#DIV/0!</v>
      </c>
      <c r="L34" s="191">
        <f t="shared" si="2"/>
        <v>-284299</v>
      </c>
      <c r="M34" s="357">
        <f t="shared" si="3"/>
        <v>-1</v>
      </c>
      <c r="N34" s="190">
        <v>24476.75</v>
      </c>
      <c r="O34" s="244">
        <f>'Table - Moving Averages'!U36</f>
        <v>0</v>
      </c>
      <c r="P34" s="190">
        <f t="shared" si="8"/>
        <v>0</v>
      </c>
      <c r="Q34" s="199" t="e">
        <f t="shared" si="9"/>
        <v>#DIV/0!</v>
      </c>
      <c r="R34" s="190">
        <f t="shared" si="10"/>
        <v>-24476.75</v>
      </c>
      <c r="S34" s="195">
        <f t="shared" si="11"/>
        <v>-1</v>
      </c>
      <c r="T34" s="191">
        <v>308196.5</v>
      </c>
      <c r="U34" s="163">
        <f>'Table - Moving Averages'!U94</f>
        <v>0</v>
      </c>
      <c r="V34" s="197">
        <f t="shared" si="12"/>
        <v>0</v>
      </c>
      <c r="W34" s="198" t="e">
        <f t="shared" si="13"/>
        <v>#DIV/0!</v>
      </c>
      <c r="X34" s="191">
        <f t="shared" si="4"/>
        <v>-308196.5</v>
      </c>
      <c r="Y34" s="357">
        <f t="shared" si="14"/>
        <v>-1</v>
      </c>
      <c r="Z34" s="196"/>
      <c r="AA34" s="196"/>
      <c r="AB34" s="196"/>
      <c r="AC34" s="200"/>
      <c r="AD34" s="196"/>
      <c r="AE34" s="200"/>
    </row>
    <row r="35" spans="1:31" s="192" customFormat="1" x14ac:dyDescent="0.35">
      <c r="A35" s="192">
        <v>33</v>
      </c>
      <c r="B35" s="190">
        <v>18389</v>
      </c>
      <c r="C35" s="244">
        <f>'Table - Initials'!U36</f>
        <v>0</v>
      </c>
      <c r="D35" s="356">
        <f t="shared" si="5"/>
        <v>0</v>
      </c>
      <c r="E35" s="194" t="e">
        <f t="shared" si="15"/>
        <v>#DIV/0!</v>
      </c>
      <c r="F35" s="190">
        <f t="shared" si="0"/>
        <v>-18389</v>
      </c>
      <c r="G35" s="195">
        <f t="shared" si="1"/>
        <v>-1</v>
      </c>
      <c r="H35" s="191">
        <v>269146</v>
      </c>
      <c r="I35" s="163">
        <f>'Table - Continued'!U36</f>
        <v>0</v>
      </c>
      <c r="J35" s="197">
        <f t="shared" si="6"/>
        <v>0</v>
      </c>
      <c r="K35" s="198" t="e">
        <f t="shared" si="7"/>
        <v>#DIV/0!</v>
      </c>
      <c r="L35" s="191">
        <f t="shared" si="2"/>
        <v>-269146</v>
      </c>
      <c r="M35" s="357">
        <f t="shared" si="3"/>
        <v>-1</v>
      </c>
      <c r="N35" s="190">
        <v>21864</v>
      </c>
      <c r="O35" s="244">
        <f>'Table - Moving Averages'!U37</f>
        <v>0</v>
      </c>
      <c r="P35" s="190">
        <f t="shared" si="8"/>
        <v>0</v>
      </c>
      <c r="Q35" s="199" t="e">
        <f t="shared" si="9"/>
        <v>#DIV/0!</v>
      </c>
      <c r="R35" s="190">
        <f t="shared" si="10"/>
        <v>-21864</v>
      </c>
      <c r="S35" s="195">
        <f t="shared" si="11"/>
        <v>-1</v>
      </c>
      <c r="T35" s="191">
        <v>292427.5</v>
      </c>
      <c r="U35" s="163">
        <f>'Table - Moving Averages'!U95</f>
        <v>0</v>
      </c>
      <c r="V35" s="197">
        <f t="shared" si="12"/>
        <v>0</v>
      </c>
      <c r="W35" s="198" t="e">
        <f t="shared" si="13"/>
        <v>#DIV/0!</v>
      </c>
      <c r="X35" s="191">
        <f t="shared" si="4"/>
        <v>-292427.5</v>
      </c>
      <c r="Y35" s="357">
        <f t="shared" si="14"/>
        <v>-1</v>
      </c>
      <c r="Z35" s="196"/>
      <c r="AA35" s="196"/>
      <c r="AB35" s="196"/>
      <c r="AC35" s="200"/>
      <c r="AD35" s="196"/>
      <c r="AE35" s="200"/>
    </row>
    <row r="36" spans="1:31" s="192" customFormat="1" x14ac:dyDescent="0.35">
      <c r="A36" s="192">
        <v>34</v>
      </c>
      <c r="B36" s="190">
        <v>18172</v>
      </c>
      <c r="C36" s="244">
        <f>'Table - Initials'!U37</f>
        <v>0</v>
      </c>
      <c r="D36" s="356">
        <f t="shared" si="5"/>
        <v>0</v>
      </c>
      <c r="E36" s="194" t="e">
        <f t="shared" si="15"/>
        <v>#DIV/0!</v>
      </c>
      <c r="F36" s="190">
        <f t="shared" si="0"/>
        <v>-18172</v>
      </c>
      <c r="G36" s="195">
        <f t="shared" si="1"/>
        <v>-1</v>
      </c>
      <c r="H36" s="191">
        <v>261915</v>
      </c>
      <c r="I36" s="163">
        <f>'Table - Continued'!U37</f>
        <v>0</v>
      </c>
      <c r="J36" s="197">
        <f t="shared" si="6"/>
        <v>0</v>
      </c>
      <c r="K36" s="198" t="e">
        <f t="shared" si="7"/>
        <v>#DIV/0!</v>
      </c>
      <c r="L36" s="191">
        <f t="shared" si="2"/>
        <v>-261915</v>
      </c>
      <c r="M36" s="357">
        <f t="shared" si="3"/>
        <v>-1</v>
      </c>
      <c r="N36" s="190">
        <v>20160.75</v>
      </c>
      <c r="O36" s="244">
        <f>'Table - Moving Averages'!U38</f>
        <v>0</v>
      </c>
      <c r="P36" s="190">
        <f t="shared" si="8"/>
        <v>0</v>
      </c>
      <c r="Q36" s="199" t="e">
        <f t="shared" si="9"/>
        <v>#DIV/0!</v>
      </c>
      <c r="R36" s="190">
        <f t="shared" si="10"/>
        <v>-20160.75</v>
      </c>
      <c r="S36" s="195">
        <f t="shared" si="11"/>
        <v>-1</v>
      </c>
      <c r="T36" s="191">
        <v>277109.5</v>
      </c>
      <c r="U36" s="163">
        <f>'Table - Moving Averages'!U96</f>
        <v>0</v>
      </c>
      <c r="V36" s="197">
        <f t="shared" si="12"/>
        <v>0</v>
      </c>
      <c r="W36" s="198" t="e">
        <f t="shared" si="13"/>
        <v>#DIV/0!</v>
      </c>
      <c r="X36" s="191">
        <f t="shared" si="4"/>
        <v>-277109.5</v>
      </c>
      <c r="Y36" s="357">
        <f t="shared" si="14"/>
        <v>-1</v>
      </c>
      <c r="Z36" s="196"/>
      <c r="AA36" s="196"/>
      <c r="AB36" s="196"/>
      <c r="AC36" s="200"/>
      <c r="AD36" s="196"/>
      <c r="AE36" s="200"/>
    </row>
    <row r="37" spans="1:31" s="192" customFormat="1" x14ac:dyDescent="0.35">
      <c r="A37" s="192">
        <v>35</v>
      </c>
      <c r="B37" s="190">
        <v>20006</v>
      </c>
      <c r="C37" s="244">
        <f>'Table - Initials'!U38</f>
        <v>0</v>
      </c>
      <c r="D37" s="356">
        <f t="shared" si="5"/>
        <v>0</v>
      </c>
      <c r="E37" s="194" t="e">
        <f t="shared" si="15"/>
        <v>#DIV/0!</v>
      </c>
      <c r="F37" s="190">
        <f t="shared" si="0"/>
        <v>-20006</v>
      </c>
      <c r="G37" s="195">
        <f t="shared" si="1"/>
        <v>-1</v>
      </c>
      <c r="H37" s="191">
        <v>255976</v>
      </c>
      <c r="I37" s="163">
        <f>'Table - Continued'!U38</f>
        <v>0</v>
      </c>
      <c r="J37" s="197">
        <f t="shared" si="6"/>
        <v>0</v>
      </c>
      <c r="K37" s="198" t="e">
        <f t="shared" si="7"/>
        <v>#DIV/0!</v>
      </c>
      <c r="L37" s="191">
        <f t="shared" si="2"/>
        <v>-255976</v>
      </c>
      <c r="M37" s="357">
        <f t="shared" si="3"/>
        <v>-1</v>
      </c>
      <c r="N37" s="190">
        <v>19627.25</v>
      </c>
      <c r="O37" s="244">
        <f>'Table - Moving Averages'!U39</f>
        <v>0</v>
      </c>
      <c r="P37" s="190">
        <f t="shared" si="8"/>
        <v>0</v>
      </c>
      <c r="Q37" s="199" t="e">
        <f t="shared" si="9"/>
        <v>#DIV/0!</v>
      </c>
      <c r="R37" s="190">
        <f t="shared" si="10"/>
        <v>-19627.25</v>
      </c>
      <c r="S37" s="195">
        <f t="shared" si="11"/>
        <v>-1</v>
      </c>
      <c r="T37" s="191">
        <v>267834</v>
      </c>
      <c r="U37" s="163">
        <f>'Table - Moving Averages'!U97</f>
        <v>0</v>
      </c>
      <c r="V37" s="197">
        <f t="shared" si="12"/>
        <v>0</v>
      </c>
      <c r="W37" s="198" t="e">
        <f t="shared" si="13"/>
        <v>#DIV/0!</v>
      </c>
      <c r="X37" s="191">
        <f t="shared" si="4"/>
        <v>-267834</v>
      </c>
      <c r="Y37" s="357">
        <f t="shared" si="14"/>
        <v>-1</v>
      </c>
      <c r="Z37" s="196"/>
      <c r="AA37" s="196"/>
      <c r="AB37" s="196"/>
      <c r="AC37" s="200"/>
      <c r="AD37" s="196"/>
      <c r="AE37" s="200"/>
    </row>
    <row r="38" spans="1:31" s="192" customFormat="1" x14ac:dyDescent="0.35">
      <c r="A38" s="192">
        <v>36</v>
      </c>
      <c r="B38" s="190">
        <v>18403</v>
      </c>
      <c r="C38" s="244">
        <f>'Table - Initials'!U39</f>
        <v>0</v>
      </c>
      <c r="D38" s="356">
        <f t="shared" si="5"/>
        <v>0</v>
      </c>
      <c r="E38" s="194" t="e">
        <f t="shared" si="15"/>
        <v>#DIV/0!</v>
      </c>
      <c r="F38" s="190">
        <f t="shared" si="0"/>
        <v>-18403</v>
      </c>
      <c r="G38" s="195">
        <f t="shared" si="1"/>
        <v>-1</v>
      </c>
      <c r="H38" s="191">
        <v>248428</v>
      </c>
      <c r="I38" s="163">
        <f>'Table - Continued'!U39</f>
        <v>0</v>
      </c>
      <c r="J38" s="197">
        <f t="shared" si="6"/>
        <v>0</v>
      </c>
      <c r="K38" s="198" t="e">
        <f t="shared" si="7"/>
        <v>#DIV/0!</v>
      </c>
      <c r="L38" s="191">
        <f t="shared" si="2"/>
        <v>-248428</v>
      </c>
      <c r="M38" s="357">
        <f t="shared" si="3"/>
        <v>-1</v>
      </c>
      <c r="N38" s="190">
        <v>18742.5</v>
      </c>
      <c r="O38" s="244">
        <f>'Table - Moving Averages'!U40</f>
        <v>0</v>
      </c>
      <c r="P38" s="190">
        <f t="shared" si="8"/>
        <v>0</v>
      </c>
      <c r="Q38" s="199" t="e">
        <f t="shared" si="9"/>
        <v>#DIV/0!</v>
      </c>
      <c r="R38" s="190">
        <f t="shared" si="10"/>
        <v>-18742.5</v>
      </c>
      <c r="S38" s="195">
        <f t="shared" si="11"/>
        <v>-1</v>
      </c>
      <c r="T38" s="191">
        <v>258866.25</v>
      </c>
      <c r="U38" s="163">
        <f>'Table - Moving Averages'!U98</f>
        <v>0</v>
      </c>
      <c r="V38" s="197">
        <f t="shared" si="12"/>
        <v>0</v>
      </c>
      <c r="W38" s="198" t="e">
        <f t="shared" si="13"/>
        <v>#DIV/0!</v>
      </c>
      <c r="X38" s="191">
        <f t="shared" si="4"/>
        <v>-258866.25</v>
      </c>
      <c r="Y38" s="357">
        <f t="shared" si="14"/>
        <v>-1</v>
      </c>
      <c r="Z38" s="196"/>
      <c r="AA38" s="196"/>
      <c r="AB38" s="196"/>
      <c r="AC38" s="200"/>
      <c r="AD38" s="196"/>
      <c r="AE38" s="200"/>
    </row>
    <row r="39" spans="1:31" s="192" customFormat="1" x14ac:dyDescent="0.35">
      <c r="A39" s="192">
        <v>37</v>
      </c>
      <c r="B39" s="190">
        <v>19574</v>
      </c>
      <c r="C39" s="244">
        <f>'Table - Initials'!U40</f>
        <v>0</v>
      </c>
      <c r="D39" s="356">
        <f t="shared" si="5"/>
        <v>0</v>
      </c>
      <c r="E39" s="194" t="e">
        <f t="shared" si="15"/>
        <v>#DIV/0!</v>
      </c>
      <c r="F39" s="190">
        <f t="shared" si="0"/>
        <v>-19574</v>
      </c>
      <c r="G39" s="195">
        <f t="shared" si="1"/>
        <v>-1</v>
      </c>
      <c r="H39" s="191">
        <v>235743</v>
      </c>
      <c r="I39" s="163">
        <f>'Table - Continued'!U40</f>
        <v>0</v>
      </c>
      <c r="J39" s="197">
        <f t="shared" si="6"/>
        <v>0</v>
      </c>
      <c r="K39" s="198" t="e">
        <f t="shared" si="7"/>
        <v>#DIV/0!</v>
      </c>
      <c r="L39" s="191">
        <f t="shared" si="2"/>
        <v>-235743</v>
      </c>
      <c r="M39" s="357">
        <f t="shared" si="3"/>
        <v>-1</v>
      </c>
      <c r="N39" s="190">
        <v>19038.75</v>
      </c>
      <c r="O39" s="244">
        <f>'Table - Moving Averages'!U41</f>
        <v>0</v>
      </c>
      <c r="P39" s="190">
        <f t="shared" si="8"/>
        <v>0</v>
      </c>
      <c r="Q39" s="199" t="e">
        <f t="shared" si="9"/>
        <v>#DIV/0!</v>
      </c>
      <c r="R39" s="190">
        <f t="shared" si="10"/>
        <v>-19038.75</v>
      </c>
      <c r="S39" s="195">
        <f t="shared" si="11"/>
        <v>-1</v>
      </c>
      <c r="T39" s="191">
        <v>250515.5</v>
      </c>
      <c r="U39" s="163">
        <f>'Table - Moving Averages'!U99</f>
        <v>0</v>
      </c>
      <c r="V39" s="197">
        <f t="shared" si="12"/>
        <v>0</v>
      </c>
      <c r="W39" s="198" t="e">
        <f t="shared" si="13"/>
        <v>#DIV/0!</v>
      </c>
      <c r="X39" s="191">
        <f t="shared" si="4"/>
        <v>-250515.5</v>
      </c>
      <c r="Y39" s="357">
        <f t="shared" si="14"/>
        <v>-1</v>
      </c>
      <c r="Z39" s="196"/>
      <c r="AA39" s="196"/>
      <c r="AB39" s="196"/>
      <c r="AC39" s="200"/>
      <c r="AD39" s="196"/>
      <c r="AE39" s="200"/>
    </row>
    <row r="40" spans="1:31" s="192" customFormat="1" x14ac:dyDescent="0.35">
      <c r="A40" s="192">
        <v>38</v>
      </c>
      <c r="B40" s="190">
        <v>17734</v>
      </c>
      <c r="C40" s="244">
        <f>'Table - Initials'!U41</f>
        <v>0</v>
      </c>
      <c r="D40" s="356">
        <f t="shared" si="5"/>
        <v>0</v>
      </c>
      <c r="E40" s="194" t="e">
        <f t="shared" si="15"/>
        <v>#DIV/0!</v>
      </c>
      <c r="F40" s="190">
        <f t="shared" si="0"/>
        <v>-17734</v>
      </c>
      <c r="G40" s="195">
        <f t="shared" si="1"/>
        <v>-1</v>
      </c>
      <c r="H40" s="191">
        <v>223349</v>
      </c>
      <c r="I40" s="163">
        <f>'Table - Continued'!U41</f>
        <v>0</v>
      </c>
      <c r="J40" s="197">
        <f t="shared" si="6"/>
        <v>0</v>
      </c>
      <c r="K40" s="198" t="e">
        <f t="shared" si="7"/>
        <v>#DIV/0!</v>
      </c>
      <c r="L40" s="191">
        <f t="shared" si="2"/>
        <v>-223349</v>
      </c>
      <c r="M40" s="357">
        <f t="shared" si="3"/>
        <v>-1</v>
      </c>
      <c r="N40" s="190">
        <v>18929.25</v>
      </c>
      <c r="O40" s="244">
        <f>'Table - Moving Averages'!U42</f>
        <v>0</v>
      </c>
      <c r="P40" s="190">
        <f t="shared" si="8"/>
        <v>0</v>
      </c>
      <c r="Q40" s="199" t="e">
        <f t="shared" si="9"/>
        <v>#DIV/0!</v>
      </c>
      <c r="R40" s="190">
        <f t="shared" si="10"/>
        <v>-18929.25</v>
      </c>
      <c r="S40" s="195">
        <f t="shared" si="11"/>
        <v>-1</v>
      </c>
      <c r="T40" s="191">
        <v>240874</v>
      </c>
      <c r="U40" s="163">
        <f>'Table - Moving Averages'!U100</f>
        <v>0</v>
      </c>
      <c r="V40" s="197">
        <f t="shared" si="12"/>
        <v>0</v>
      </c>
      <c r="W40" s="198" t="e">
        <f t="shared" si="13"/>
        <v>#DIV/0!</v>
      </c>
      <c r="X40" s="191">
        <f t="shared" si="4"/>
        <v>-240874</v>
      </c>
      <c r="Y40" s="357">
        <f t="shared" si="14"/>
        <v>-1</v>
      </c>
      <c r="Z40" s="196"/>
      <c r="AA40" s="196"/>
      <c r="AB40" s="196"/>
      <c r="AC40" s="200"/>
      <c r="AD40" s="196"/>
      <c r="AE40" s="200"/>
    </row>
    <row r="41" spans="1:31" s="192" customFormat="1" x14ac:dyDescent="0.35">
      <c r="A41" s="192">
        <v>39</v>
      </c>
      <c r="B41" s="190">
        <v>15496</v>
      </c>
      <c r="C41" s="244">
        <f>'Table - Initials'!U42</f>
        <v>0</v>
      </c>
      <c r="D41" s="356">
        <f t="shared" si="5"/>
        <v>0</v>
      </c>
      <c r="E41" s="194" t="e">
        <f t="shared" si="15"/>
        <v>#DIV/0!</v>
      </c>
      <c r="F41" s="190">
        <f t="shared" si="0"/>
        <v>-15496</v>
      </c>
      <c r="G41" s="195">
        <f t="shared" si="1"/>
        <v>-1</v>
      </c>
      <c r="H41" s="191">
        <v>195644</v>
      </c>
      <c r="I41" s="163">
        <f>'Table - Continued'!U42</f>
        <v>0</v>
      </c>
      <c r="J41" s="197">
        <f t="shared" si="6"/>
        <v>0</v>
      </c>
      <c r="K41" s="198" t="e">
        <f t="shared" si="7"/>
        <v>#DIV/0!</v>
      </c>
      <c r="L41" s="191">
        <f t="shared" si="2"/>
        <v>-195644</v>
      </c>
      <c r="M41" s="357">
        <f t="shared" si="3"/>
        <v>-1</v>
      </c>
      <c r="N41" s="190">
        <v>17801.75</v>
      </c>
      <c r="O41" s="244">
        <f>'Table - Moving Averages'!U43</f>
        <v>0</v>
      </c>
      <c r="P41" s="190">
        <f t="shared" si="8"/>
        <v>0</v>
      </c>
      <c r="Q41" s="199" t="e">
        <f t="shared" si="9"/>
        <v>#DIV/0!</v>
      </c>
      <c r="R41" s="190">
        <f t="shared" si="10"/>
        <v>-17801.75</v>
      </c>
      <c r="S41" s="195">
        <f t="shared" si="11"/>
        <v>-1</v>
      </c>
      <c r="T41" s="191">
        <v>225791</v>
      </c>
      <c r="U41" s="163">
        <f>'Table - Moving Averages'!U101</f>
        <v>0</v>
      </c>
      <c r="V41" s="197">
        <f t="shared" si="12"/>
        <v>0</v>
      </c>
      <c r="W41" s="198" t="e">
        <f t="shared" si="13"/>
        <v>#DIV/0!</v>
      </c>
      <c r="X41" s="191">
        <f t="shared" si="4"/>
        <v>-225791</v>
      </c>
      <c r="Y41" s="357">
        <f t="shared" si="14"/>
        <v>-1</v>
      </c>
      <c r="Z41" s="196"/>
      <c r="AA41" s="196"/>
      <c r="AB41" s="196"/>
      <c r="AC41" s="200"/>
      <c r="AD41" s="196"/>
      <c r="AE41" s="200"/>
    </row>
    <row r="42" spans="1:31" s="192" customFormat="1" x14ac:dyDescent="0.35">
      <c r="A42" s="192">
        <v>40</v>
      </c>
      <c r="B42" s="190">
        <v>22324</v>
      </c>
      <c r="C42" s="244">
        <f>'Table - Initials'!U43</f>
        <v>0</v>
      </c>
      <c r="D42" s="356">
        <f t="shared" si="5"/>
        <v>0</v>
      </c>
      <c r="E42" s="194" t="e">
        <f>D42/C41</f>
        <v>#DIV/0!</v>
      </c>
      <c r="F42" s="190">
        <f t="shared" si="0"/>
        <v>-22324</v>
      </c>
      <c r="G42" s="195">
        <f t="shared" si="1"/>
        <v>-1</v>
      </c>
      <c r="H42" s="191">
        <v>177965</v>
      </c>
      <c r="I42" s="163">
        <f>'Table - Continued'!U43</f>
        <v>0</v>
      </c>
      <c r="J42" s="197">
        <f t="shared" si="6"/>
        <v>0</v>
      </c>
      <c r="K42" s="198" t="e">
        <f t="shared" si="7"/>
        <v>#DIV/0!</v>
      </c>
      <c r="L42" s="191">
        <f t="shared" si="2"/>
        <v>-177965</v>
      </c>
      <c r="M42" s="357">
        <f t="shared" si="3"/>
        <v>-1</v>
      </c>
      <c r="N42" s="190">
        <v>18782</v>
      </c>
      <c r="O42" s="244">
        <f>'Table - Moving Averages'!U44</f>
        <v>0</v>
      </c>
      <c r="P42" s="190">
        <f t="shared" si="8"/>
        <v>0</v>
      </c>
      <c r="Q42" s="199" t="e">
        <f t="shared" si="9"/>
        <v>#DIV/0!</v>
      </c>
      <c r="R42" s="190">
        <f t="shared" si="10"/>
        <v>-18782</v>
      </c>
      <c r="S42" s="195">
        <f t="shared" si="11"/>
        <v>-1</v>
      </c>
      <c r="T42" s="191">
        <v>208175.25</v>
      </c>
      <c r="U42" s="163">
        <f>'Table - Moving Averages'!U102</f>
        <v>0</v>
      </c>
      <c r="V42" s="197">
        <f t="shared" si="12"/>
        <v>0</v>
      </c>
      <c r="W42" s="198" t="e">
        <f t="shared" si="13"/>
        <v>#DIV/0!</v>
      </c>
      <c r="X42" s="191">
        <f t="shared" si="4"/>
        <v>-208175.25</v>
      </c>
      <c r="Y42" s="357">
        <f t="shared" si="14"/>
        <v>-1</v>
      </c>
      <c r="Z42" s="196"/>
      <c r="AA42" s="196"/>
      <c r="AB42" s="196"/>
      <c r="AC42" s="200"/>
      <c r="AD42" s="196"/>
      <c r="AE42" s="200"/>
    </row>
    <row r="43" spans="1:31" s="192" customFormat="1" x14ac:dyDescent="0.35">
      <c r="A43" s="192">
        <v>41</v>
      </c>
      <c r="B43" s="190">
        <v>16890</v>
      </c>
      <c r="C43" s="244">
        <f>'Table - Initials'!U44</f>
        <v>0</v>
      </c>
      <c r="D43" s="356">
        <f t="shared" si="5"/>
        <v>0</v>
      </c>
      <c r="E43" s="194" t="e">
        <f t="shared" si="15"/>
        <v>#DIV/0!</v>
      </c>
      <c r="F43" s="190">
        <f t="shared" si="0"/>
        <v>-16890</v>
      </c>
      <c r="G43" s="195">
        <f t="shared" si="1"/>
        <v>-1</v>
      </c>
      <c r="H43" s="191">
        <v>166202</v>
      </c>
      <c r="I43" s="163">
        <f>'Table - Continued'!U44</f>
        <v>0</v>
      </c>
      <c r="J43" s="197">
        <f t="shared" si="6"/>
        <v>0</v>
      </c>
      <c r="K43" s="198" t="e">
        <f t="shared" si="7"/>
        <v>#DIV/0!</v>
      </c>
      <c r="L43" s="191">
        <f t="shared" si="2"/>
        <v>-166202</v>
      </c>
      <c r="M43" s="357">
        <f t="shared" si="3"/>
        <v>-1</v>
      </c>
      <c r="N43" s="190">
        <v>18111</v>
      </c>
      <c r="O43" s="244">
        <f>'Table - Moving Averages'!U45</f>
        <v>0</v>
      </c>
      <c r="P43" s="190">
        <f t="shared" si="8"/>
        <v>0</v>
      </c>
      <c r="Q43" s="199" t="e">
        <f t="shared" si="9"/>
        <v>#DIV/0!</v>
      </c>
      <c r="R43" s="190">
        <f t="shared" si="10"/>
        <v>-18111</v>
      </c>
      <c r="S43" s="195">
        <f t="shared" si="11"/>
        <v>-1</v>
      </c>
      <c r="T43" s="191">
        <v>190790</v>
      </c>
      <c r="U43" s="163">
        <f>'Table - Moving Averages'!U103</f>
        <v>0</v>
      </c>
      <c r="V43" s="197">
        <f t="shared" si="12"/>
        <v>0</v>
      </c>
      <c r="W43" s="198" t="e">
        <f t="shared" si="13"/>
        <v>#DIV/0!</v>
      </c>
      <c r="X43" s="191">
        <f t="shared" si="4"/>
        <v>-190790</v>
      </c>
      <c r="Y43" s="357">
        <f t="shared" si="14"/>
        <v>-1</v>
      </c>
      <c r="Z43" s="196"/>
      <c r="AA43" s="196"/>
      <c r="AB43" s="196"/>
      <c r="AC43" s="200"/>
      <c r="AD43" s="196"/>
      <c r="AE43" s="200"/>
    </row>
    <row r="44" spans="1:31" s="192" customFormat="1" x14ac:dyDescent="0.35">
      <c r="A44" s="192">
        <v>42</v>
      </c>
      <c r="B44" s="190">
        <v>14198</v>
      </c>
      <c r="C44" s="244">
        <f>'Table - Initials'!U45</f>
        <v>0</v>
      </c>
      <c r="D44" s="356">
        <f t="shared" si="5"/>
        <v>0</v>
      </c>
      <c r="E44" s="194" t="e">
        <f t="shared" si="15"/>
        <v>#DIV/0!</v>
      </c>
      <c r="F44" s="190">
        <f t="shared" si="0"/>
        <v>-14198</v>
      </c>
      <c r="G44" s="195">
        <f t="shared" si="1"/>
        <v>-1</v>
      </c>
      <c r="H44" s="191">
        <v>154206</v>
      </c>
      <c r="I44" s="163">
        <f>'Table - Continued'!U45</f>
        <v>0</v>
      </c>
      <c r="J44" s="197">
        <f t="shared" si="6"/>
        <v>0</v>
      </c>
      <c r="K44" s="198" t="e">
        <f t="shared" si="7"/>
        <v>#DIV/0!</v>
      </c>
      <c r="L44" s="191">
        <f t="shared" si="2"/>
        <v>-154206</v>
      </c>
      <c r="M44" s="357">
        <f t="shared" si="3"/>
        <v>-1</v>
      </c>
      <c r="N44" s="190">
        <v>17227</v>
      </c>
      <c r="O44" s="244">
        <f>'Table - Moving Averages'!U46</f>
        <v>0</v>
      </c>
      <c r="P44" s="190">
        <f t="shared" si="8"/>
        <v>0</v>
      </c>
      <c r="Q44" s="199" t="e">
        <f t="shared" si="9"/>
        <v>#DIV/0!</v>
      </c>
      <c r="R44" s="190">
        <f t="shared" si="10"/>
        <v>-17227</v>
      </c>
      <c r="S44" s="195">
        <f t="shared" si="11"/>
        <v>-1</v>
      </c>
      <c r="T44" s="191">
        <v>173504.25</v>
      </c>
      <c r="U44" s="163">
        <f>'Table - Moving Averages'!U104</f>
        <v>0</v>
      </c>
      <c r="V44" s="197">
        <f t="shared" si="12"/>
        <v>0</v>
      </c>
      <c r="W44" s="198" t="e">
        <f t="shared" si="13"/>
        <v>#DIV/0!</v>
      </c>
      <c r="X44" s="191">
        <f t="shared" si="4"/>
        <v>-173504.25</v>
      </c>
      <c r="Y44" s="357">
        <f t="shared" si="14"/>
        <v>-1</v>
      </c>
      <c r="Z44" s="196"/>
      <c r="AA44" s="196"/>
      <c r="AB44" s="196"/>
      <c r="AC44" s="200"/>
      <c r="AD44" s="196"/>
      <c r="AE44" s="200"/>
    </row>
    <row r="45" spans="1:31" s="192" customFormat="1" x14ac:dyDescent="0.35">
      <c r="A45" s="192">
        <v>43</v>
      </c>
      <c r="B45" s="190">
        <v>14681</v>
      </c>
      <c r="C45" s="244">
        <f>'Table - Initials'!U46</f>
        <v>0</v>
      </c>
      <c r="D45" s="356">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7">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7">
        <f t="shared" si="14"/>
        <v>-1</v>
      </c>
      <c r="Z45" s="196"/>
      <c r="AA45" s="196"/>
      <c r="AB45" s="196"/>
      <c r="AC45" s="200"/>
      <c r="AD45" s="196"/>
      <c r="AE45" s="200"/>
    </row>
    <row r="46" spans="1:31" s="192" customFormat="1" x14ac:dyDescent="0.35">
      <c r="A46" s="192">
        <v>44</v>
      </c>
      <c r="B46" s="190">
        <v>25201</v>
      </c>
      <c r="C46" s="244">
        <f>'Table - Initials'!U47</f>
        <v>0</v>
      </c>
      <c r="D46" s="356">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7">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7">
        <f t="shared" si="14"/>
        <v>-1</v>
      </c>
      <c r="Z46" s="196"/>
      <c r="AA46" s="196"/>
      <c r="AB46" s="196"/>
      <c r="AC46" s="200"/>
      <c r="AD46" s="196"/>
      <c r="AE46" s="200"/>
    </row>
    <row r="47" spans="1:31" s="192" customFormat="1" x14ac:dyDescent="0.35">
      <c r="A47" s="192">
        <v>45</v>
      </c>
      <c r="B47" s="190">
        <v>16837</v>
      </c>
      <c r="C47" s="244">
        <f>'Table - Initials'!U48</f>
        <v>0</v>
      </c>
      <c r="D47" s="356">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7">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7">
        <f t="shared" si="14"/>
        <v>-1</v>
      </c>
      <c r="Z47" s="196"/>
      <c r="AA47" s="196"/>
      <c r="AB47" s="196"/>
      <c r="AC47" s="200"/>
      <c r="AD47" s="196"/>
      <c r="AE47" s="200"/>
    </row>
    <row r="48" spans="1:31" s="192" customFormat="1" x14ac:dyDescent="0.35">
      <c r="A48" s="192">
        <v>46</v>
      </c>
      <c r="B48" s="190">
        <v>30274</v>
      </c>
      <c r="C48" s="244">
        <f>'Table - Initials'!U49</f>
        <v>0</v>
      </c>
      <c r="D48" s="356">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7">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7">
        <f t="shared" si="14"/>
        <v>-1</v>
      </c>
      <c r="Z48" s="196"/>
      <c r="AA48" s="196"/>
      <c r="AB48" s="196"/>
      <c r="AC48" s="200"/>
      <c r="AD48" s="196"/>
      <c r="AE48" s="200"/>
    </row>
    <row r="49" spans="1:31" s="192" customFormat="1" x14ac:dyDescent="0.35">
      <c r="A49" s="192">
        <v>47</v>
      </c>
      <c r="B49" s="190">
        <v>22334</v>
      </c>
      <c r="C49" s="244">
        <f>'Table - Initials'!U50</f>
        <v>0</v>
      </c>
      <c r="D49" s="356">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7">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7">
        <f t="shared" si="14"/>
        <v>-1</v>
      </c>
      <c r="Z49" s="196"/>
      <c r="AA49" s="196"/>
      <c r="AB49" s="196"/>
      <c r="AC49" s="200"/>
      <c r="AD49" s="196"/>
      <c r="AE49" s="200"/>
    </row>
    <row r="50" spans="1:31" s="192" customFormat="1" ht="15" customHeight="1" x14ac:dyDescent="0.35">
      <c r="A50" s="192">
        <v>48</v>
      </c>
      <c r="B50" s="190">
        <v>24587</v>
      </c>
      <c r="C50" s="244">
        <f>'Table - Initials'!U51</f>
        <v>0</v>
      </c>
      <c r="D50" s="356">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7">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7">
        <f t="shared" si="14"/>
        <v>-1</v>
      </c>
      <c r="Z50" s="196"/>
      <c r="AA50" s="196"/>
      <c r="AB50" s="196"/>
      <c r="AC50" s="200"/>
      <c r="AD50" s="196"/>
      <c r="AE50" s="200"/>
    </row>
    <row r="51" spans="1:31" s="192" customFormat="1" x14ac:dyDescent="0.35">
      <c r="A51" s="192">
        <v>49</v>
      </c>
      <c r="B51" s="190">
        <v>19547</v>
      </c>
      <c r="C51" s="244">
        <f>'Table - Initials'!U52</f>
        <v>0</v>
      </c>
      <c r="D51" s="356">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7">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7">
        <f t="shared" si="14"/>
        <v>-1</v>
      </c>
      <c r="Z51" s="196"/>
      <c r="AA51" s="196"/>
      <c r="AB51" s="196"/>
      <c r="AC51" s="200"/>
      <c r="AD51" s="196"/>
      <c r="AE51" s="200"/>
    </row>
    <row r="52" spans="1:31" s="192" customFormat="1" x14ac:dyDescent="0.35">
      <c r="A52" s="192">
        <v>50</v>
      </c>
      <c r="B52" s="190">
        <v>17596</v>
      </c>
      <c r="C52" s="244">
        <f>'Table - Initials'!U53</f>
        <v>0</v>
      </c>
      <c r="D52" s="356">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7">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7">
        <f t="shared" si="14"/>
        <v>-1</v>
      </c>
      <c r="Z52" s="196"/>
      <c r="AA52" s="196"/>
      <c r="AB52" s="196"/>
      <c r="AC52" s="200"/>
      <c r="AD52" s="196"/>
      <c r="AE52" s="200"/>
    </row>
    <row r="53" spans="1:31" s="192" customFormat="1" x14ac:dyDescent="0.35">
      <c r="A53" s="192">
        <v>51</v>
      </c>
      <c r="B53" s="190">
        <v>19192</v>
      </c>
      <c r="C53" s="244">
        <f>'Table - Initials'!U54</f>
        <v>0</v>
      </c>
      <c r="D53" s="356">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7">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7">
        <f t="shared" si="14"/>
        <v>-1</v>
      </c>
      <c r="Z53" s="196"/>
      <c r="AA53" s="196"/>
      <c r="AB53" s="196"/>
      <c r="AC53" s="200"/>
      <c r="AD53" s="196"/>
      <c r="AE53" s="200"/>
    </row>
    <row r="54" spans="1:31" s="192" customFormat="1" x14ac:dyDescent="0.35">
      <c r="A54" s="192">
        <v>52</v>
      </c>
      <c r="B54" s="190">
        <v>29651</v>
      </c>
      <c r="C54" s="244">
        <f>'Table - Initials'!U55</f>
        <v>0</v>
      </c>
      <c r="D54" s="356">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7">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7">
        <f t="shared" si="14"/>
        <v>-1</v>
      </c>
      <c r="Z54" s="196"/>
      <c r="AA54" s="196"/>
      <c r="AB54" s="196"/>
      <c r="AC54" s="200"/>
      <c r="AD54" s="196"/>
      <c r="AE54" s="200"/>
    </row>
    <row r="55" spans="1:31" s="192" customFormat="1" x14ac:dyDescent="0.35">
      <c r="B55" s="345"/>
      <c r="C55" s="346"/>
      <c r="D55" s="349"/>
      <c r="E55" s="347"/>
      <c r="F55" s="345"/>
      <c r="G55" s="348"/>
      <c r="H55" s="345"/>
      <c r="I55" s="346"/>
      <c r="J55" s="349"/>
      <c r="K55" s="350"/>
      <c r="L55" s="345"/>
      <c r="M55" s="348"/>
      <c r="N55" s="345"/>
      <c r="O55" s="346"/>
      <c r="P55" s="345"/>
      <c r="Q55" s="350"/>
      <c r="R55" s="345"/>
      <c r="S55" s="348"/>
      <c r="T55" s="345"/>
      <c r="U55" s="346"/>
      <c r="V55" s="349"/>
      <c r="W55" s="350"/>
      <c r="X55" s="345"/>
      <c r="Y55" s="348"/>
      <c r="Z55" s="196"/>
      <c r="AA55" s="196"/>
      <c r="AB55" s="196"/>
      <c r="AC55" s="200"/>
      <c r="AD55" s="196"/>
      <c r="AE55" s="200"/>
    </row>
    <row r="56" spans="1:31" s="192" customFormat="1" x14ac:dyDescent="0.35">
      <c r="B56" s="351"/>
      <c r="C56" s="352"/>
      <c r="D56" s="351"/>
      <c r="E56" s="351"/>
      <c r="F56" s="345"/>
      <c r="G56" s="351"/>
      <c r="H56" s="351"/>
      <c r="I56" s="352"/>
      <c r="J56" s="351"/>
      <c r="K56" s="351"/>
      <c r="L56" s="351"/>
      <c r="M56" s="351"/>
      <c r="N56" s="351"/>
      <c r="O56" s="352"/>
      <c r="P56" s="351"/>
      <c r="Q56" s="351"/>
      <c r="R56" s="351"/>
      <c r="S56" s="351"/>
      <c r="T56" s="351"/>
      <c r="U56" s="352"/>
      <c r="V56" s="351"/>
      <c r="W56" s="351"/>
      <c r="X56" s="351"/>
      <c r="Y56" s="351"/>
    </row>
    <row r="57" spans="1:31" s="192" customFormat="1" x14ac:dyDescent="0.35">
      <c r="B57" s="351"/>
      <c r="C57" s="352"/>
      <c r="D57" s="351"/>
      <c r="E57" s="351"/>
      <c r="F57" s="345"/>
      <c r="G57" s="351"/>
      <c r="H57" s="351"/>
      <c r="I57" s="352"/>
      <c r="J57" s="351"/>
      <c r="K57" s="351"/>
      <c r="L57" s="351"/>
      <c r="M57" s="351"/>
      <c r="N57" s="351"/>
      <c r="O57" s="352"/>
      <c r="P57" s="351"/>
      <c r="Q57" s="351"/>
      <c r="R57" s="351"/>
      <c r="S57" s="351"/>
      <c r="T57" s="351"/>
      <c r="U57" s="352"/>
      <c r="V57" s="351"/>
      <c r="W57" s="351"/>
      <c r="X57" s="351"/>
      <c r="Y57" s="351"/>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P19" sqref="P19"/>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BK5" activePane="bottomRight" state="frozen"/>
      <selection pane="topRight" activeCell="C1" sqref="C1"/>
      <selection pane="bottomLeft" activeCell="A5" sqref="A5"/>
      <selection pane="bottomRight" activeCell="ABR5" sqref="ABR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90625" style="98" bestFit="1" customWidth="1"/>
    <col min="734" max="737" width="8.90625" style="94" bestFit="1" customWidth="1"/>
    <col min="738" max="738" width="7.90625" style="94" bestFit="1" customWidth="1"/>
    <col min="739" max="741" width="8.90625" style="94" bestFit="1" customWidth="1"/>
    <col min="742" max="742" width="7.90625" style="94" bestFit="1" customWidth="1"/>
    <col min="743" max="745" width="8.90625" style="94" bestFit="1" customWidth="1"/>
    <col min="746" max="746" width="7.90625" style="94" bestFit="1" customWidth="1"/>
    <col min="747" max="749" width="8.90625" style="94" bestFit="1" customWidth="1"/>
    <col min="750" max="751" width="7.90625" style="94" bestFit="1" customWidth="1"/>
    <col min="752" max="754" width="8.90625" style="94" bestFit="1" customWidth="1"/>
    <col min="755" max="755" width="7.90625" style="94" bestFit="1" customWidth="1"/>
    <col min="756" max="758" width="8.90625" style="94" bestFit="1" customWidth="1"/>
    <col min="759" max="759" width="7.90625" style="94" bestFit="1" customWidth="1"/>
    <col min="760" max="762" width="8.90625" style="94" bestFit="1" customWidth="1"/>
    <col min="763" max="764" width="7.90625" style="94" bestFit="1" customWidth="1"/>
    <col min="765" max="767" width="8.90625" style="94" bestFit="1" customWidth="1"/>
    <col min="768" max="768" width="7.90625" style="94" bestFit="1" customWidth="1"/>
    <col min="769" max="772" width="8.90625" style="94" bestFit="1" customWidth="1"/>
    <col min="773" max="776" width="9.90625" style="94" bestFit="1" customWidth="1"/>
    <col min="777" max="777" width="8.90625" style="94" bestFit="1" customWidth="1"/>
    <col min="778" max="780" width="9.90625" style="94" bestFit="1" customWidth="1"/>
    <col min="781" max="781" width="8.90625" style="94" bestFit="1" customWidth="1"/>
    <col min="782" max="783" width="9.90625" style="94" bestFit="1" customWidth="1"/>
    <col min="784" max="784" width="9.9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6">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c r="ABS5" s="239"/>
      <c r="ABT5" s="239"/>
      <c r="ABU5" s="239"/>
      <c r="ABV5" s="239"/>
      <c r="ABW5" s="239"/>
      <c r="ABX5" s="239"/>
      <c r="ABY5" s="239"/>
      <c r="ABZ5" s="239"/>
      <c r="ACA5" s="239"/>
      <c r="ACB5" s="239"/>
      <c r="ACC5" s="239"/>
      <c r="ACD5" s="239"/>
      <c r="ACE5" s="239"/>
      <c r="ACF5" s="239"/>
      <c r="ACG5" s="239"/>
      <c r="ACH5" s="239"/>
      <c r="ACI5" s="239"/>
      <c r="ACJ5" s="239"/>
      <c r="ACK5" s="239"/>
      <c r="ACL5" s="239"/>
      <c r="ACM5" s="239"/>
      <c r="ACN5" s="239"/>
      <c r="ACO5" s="239"/>
      <c r="ACP5" s="239"/>
      <c r="ACQ5" s="239"/>
      <c r="ACR5" s="239"/>
      <c r="ACS5" s="239"/>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6">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c r="ABS6" s="239"/>
      <c r="ABT6" s="239"/>
      <c r="ABU6" s="239"/>
      <c r="ABV6" s="239"/>
      <c r="ABW6" s="239"/>
      <c r="ABX6" s="239"/>
      <c r="ABY6" s="239"/>
      <c r="ABZ6" s="239"/>
      <c r="ACA6" s="239"/>
      <c r="ACB6" s="239"/>
      <c r="ACC6" s="239"/>
      <c r="ACD6" s="239"/>
      <c r="ACE6" s="239"/>
      <c r="ACF6" s="239"/>
      <c r="ACG6" s="239"/>
      <c r="ACH6" s="239"/>
      <c r="ACI6" s="239"/>
      <c r="ACJ6" s="239"/>
      <c r="ACK6" s="239"/>
      <c r="ACL6" s="239"/>
      <c r="ACM6" s="239"/>
      <c r="ACN6" s="239"/>
      <c r="ACO6" s="239"/>
      <c r="ACP6" s="239"/>
      <c r="ACQ6" s="239"/>
      <c r="ACR6" s="239"/>
      <c r="ACS6" s="239"/>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6">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c r="ABS7" s="239"/>
      <c r="ABT7" s="239"/>
      <c r="ABU7" s="239"/>
      <c r="ABV7" s="239"/>
      <c r="ABW7" s="239"/>
      <c r="ABX7" s="239"/>
      <c r="ABY7" s="239"/>
      <c r="ABZ7" s="239"/>
      <c r="ACA7" s="239"/>
      <c r="ACB7" s="239"/>
      <c r="ACC7" s="239"/>
      <c r="ACD7" s="239"/>
      <c r="ACE7" s="239"/>
      <c r="ACF7" s="239"/>
      <c r="ACG7" s="239"/>
      <c r="ACH7" s="239"/>
      <c r="ACI7" s="239"/>
      <c r="ACJ7" s="239"/>
      <c r="ACK7" s="239"/>
      <c r="ACL7" s="239"/>
      <c r="ACM7" s="239"/>
      <c r="ACN7" s="239"/>
      <c r="ACO7" s="239"/>
      <c r="ACP7" s="239"/>
      <c r="ACQ7" s="239"/>
      <c r="ACR7" s="239"/>
      <c r="ACS7" s="239"/>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6">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c r="ABS8" s="239"/>
      <c r="ABT8" s="239"/>
      <c r="ABU8" s="239"/>
      <c r="ABV8" s="239"/>
      <c r="ABW8" s="239"/>
      <c r="ABX8" s="239"/>
      <c r="ABY8" s="239"/>
      <c r="ABZ8" s="239"/>
      <c r="ACA8" s="239"/>
      <c r="ACB8" s="239"/>
      <c r="ACC8" s="239"/>
      <c r="ACD8" s="239"/>
      <c r="ACE8" s="239"/>
      <c r="ACF8" s="239"/>
      <c r="ACG8" s="239"/>
      <c r="ACH8" s="239"/>
      <c r="ACI8" s="239"/>
      <c r="ACJ8" s="239"/>
      <c r="ACK8" s="239"/>
      <c r="ACL8" s="239"/>
      <c r="ACM8" s="239"/>
      <c r="ACN8" s="239"/>
      <c r="ACO8" s="239"/>
      <c r="ACP8" s="239"/>
      <c r="ACQ8" s="239"/>
      <c r="ACR8" s="239"/>
      <c r="ACS8" s="239"/>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6">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c r="ABS9" s="239"/>
      <c r="ABT9" s="239"/>
      <c r="ABU9" s="239"/>
      <c r="ABV9" s="239"/>
      <c r="ABW9" s="239"/>
      <c r="ABX9" s="239"/>
      <c r="ABY9" s="239"/>
      <c r="ABZ9" s="239"/>
      <c r="ACA9" s="239"/>
      <c r="ACB9" s="239"/>
      <c r="ACC9" s="239"/>
      <c r="ACD9" s="239"/>
      <c r="ACE9" s="239"/>
      <c r="ACF9" s="239"/>
      <c r="ACG9" s="239"/>
      <c r="ACH9" s="239"/>
      <c r="ACI9" s="239"/>
      <c r="ACJ9" s="239"/>
      <c r="ACK9" s="239"/>
      <c r="ACL9" s="239"/>
      <c r="ACM9" s="239"/>
      <c r="ACN9" s="239"/>
      <c r="ACO9" s="239"/>
      <c r="ACP9" s="239"/>
      <c r="ACQ9" s="239"/>
      <c r="ACR9" s="239"/>
      <c r="ACS9" s="239"/>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6">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c r="ABS10" s="239"/>
      <c r="ABT10" s="239"/>
      <c r="ABU10" s="239"/>
      <c r="ABV10" s="239"/>
      <c r="ABW10" s="239"/>
      <c r="ABX10" s="239"/>
      <c r="ABY10" s="239"/>
      <c r="ABZ10" s="239"/>
      <c r="ACA10" s="239"/>
      <c r="ACB10" s="239"/>
      <c r="ACC10" s="239"/>
      <c r="ACD10" s="239"/>
      <c r="ACE10" s="239"/>
      <c r="ACF10" s="239"/>
      <c r="ACG10" s="239"/>
      <c r="ACH10" s="239"/>
      <c r="ACI10" s="239"/>
      <c r="ACJ10" s="239"/>
      <c r="ACK10" s="239"/>
      <c r="ACL10" s="239"/>
      <c r="ACM10" s="239"/>
      <c r="ACN10" s="239"/>
      <c r="ACO10" s="239"/>
      <c r="ACP10" s="239"/>
      <c r="ACQ10" s="239"/>
      <c r="ACR10" s="239"/>
      <c r="ACS10" s="239"/>
      <c r="ACT10" s="239"/>
      <c r="ACU10" s="239"/>
      <c r="ACV10" s="239"/>
      <c r="ACW10" s="239"/>
      <c r="ACX10" s="239"/>
      <c r="ACY10" s="239"/>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6">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c r="ABS11" s="239"/>
      <c r="ABT11" s="239"/>
      <c r="ABU11" s="239"/>
      <c r="ABV11" s="239"/>
      <c r="ABW11" s="239"/>
      <c r="ABX11" s="239"/>
      <c r="ABY11" s="239"/>
      <c r="ABZ11" s="239"/>
      <c r="ACA11" s="239"/>
      <c r="ACB11" s="239"/>
      <c r="ACC11" s="239"/>
      <c r="ACD11" s="239"/>
      <c r="ACE11" s="239"/>
      <c r="ACF11" s="239"/>
      <c r="ACG11" s="239"/>
      <c r="ACH11" s="239"/>
      <c r="ACI11" s="239"/>
      <c r="ACJ11" s="239"/>
      <c r="ACK11" s="239"/>
      <c r="ACL11" s="239"/>
      <c r="ACM11" s="239"/>
      <c r="ACN11" s="239"/>
      <c r="ACO11" s="239"/>
      <c r="ACP11" s="239"/>
      <c r="ACQ11" s="239"/>
      <c r="ACR11" s="239"/>
      <c r="ACS11" s="239"/>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c r="ABS12" s="316"/>
      <c r="ABT12" s="316"/>
      <c r="ABU12" s="316"/>
      <c r="ABV12" s="316"/>
      <c r="ABW12" s="316"/>
      <c r="ABX12" s="316"/>
      <c r="ABY12" s="316"/>
      <c r="ABZ12" s="316"/>
      <c r="ACA12" s="316"/>
      <c r="ACB12" s="316"/>
      <c r="ACC12" s="316"/>
      <c r="ACD12" s="316"/>
      <c r="ACE12" s="316"/>
      <c r="ACF12" s="316"/>
      <c r="ACG12" s="316"/>
      <c r="ACH12" s="316"/>
      <c r="ACI12" s="316"/>
      <c r="ACJ12" s="316"/>
      <c r="ACK12" s="316"/>
      <c r="ACL12" s="316"/>
      <c r="ACM12" s="316"/>
      <c r="ACN12" s="316"/>
      <c r="ACO12" s="316"/>
      <c r="ACP12" s="316"/>
      <c r="ACQ12" s="316"/>
      <c r="ACR12" s="316"/>
      <c r="ACS12" s="316"/>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6">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6">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c r="ABS14" s="239"/>
      <c r="ABT14" s="239"/>
      <c r="ABU14" s="239"/>
      <c r="ABV14" s="239"/>
      <c r="ABW14" s="239"/>
      <c r="ABX14" s="239"/>
      <c r="ABY14" s="239"/>
      <c r="ABZ14" s="239"/>
      <c r="ACA14" s="239"/>
      <c r="ACB14" s="239"/>
      <c r="ACC14" s="239"/>
      <c r="ACD14" s="239"/>
      <c r="ACE14" s="239"/>
      <c r="ACF14" s="239"/>
      <c r="ACG14" s="239"/>
      <c r="ACH14" s="239"/>
      <c r="ACI14" s="239"/>
      <c r="ACJ14" s="239"/>
      <c r="ACK14" s="239"/>
      <c r="ACL14" s="239"/>
      <c r="ACM14" s="239"/>
      <c r="ACN14" s="239"/>
      <c r="ACO14" s="239"/>
      <c r="ACP14" s="239"/>
      <c r="ACQ14" s="239"/>
      <c r="ACR14" s="239"/>
      <c r="ACS14" s="239"/>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6">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c r="ABS15" s="239"/>
      <c r="ABT15" s="239"/>
      <c r="ABU15" s="239"/>
      <c r="ABV15" s="239"/>
      <c r="ABW15" s="239"/>
      <c r="ABX15" s="239"/>
      <c r="ABY15" s="239"/>
      <c r="ABZ15" s="239"/>
      <c r="ACA15" s="239"/>
      <c r="ACB15" s="239"/>
      <c r="ACC15" s="239"/>
      <c r="ACD15" s="239"/>
      <c r="ACE15" s="239"/>
      <c r="ACF15" s="239"/>
      <c r="ACG15" s="239"/>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6">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c r="ABS17" s="239"/>
      <c r="ABT17" s="239"/>
      <c r="ABU17" s="239"/>
      <c r="ABV17" s="239"/>
      <c r="ABW17" s="239"/>
      <c r="ABX17" s="239"/>
      <c r="ABY17" s="239"/>
      <c r="ABZ17" s="239"/>
      <c r="ACA17" s="239"/>
      <c r="ACB17" s="239"/>
      <c r="ACC17" s="239"/>
      <c r="ACD17" s="239"/>
      <c r="ACE17" s="239"/>
      <c r="ACF17" s="239"/>
      <c r="ACG17" s="239"/>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6">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c r="ABS18" s="239"/>
      <c r="ABT18" s="239"/>
      <c r="ABU18" s="239"/>
      <c r="ABV18" s="239"/>
      <c r="ABW18" s="239"/>
      <c r="ABX18" s="239"/>
      <c r="ABY18" s="239"/>
      <c r="ABZ18" s="239"/>
      <c r="ACA18" s="239"/>
      <c r="ACB18" s="239"/>
      <c r="ACC18" s="239"/>
      <c r="ACD18" s="239"/>
      <c r="ACE18" s="239"/>
      <c r="ACF18" s="239"/>
      <c r="ACG18" s="239"/>
      <c r="ACH18" s="239"/>
      <c r="ACI18" s="239"/>
      <c r="ACJ18" s="239"/>
      <c r="ACK18" s="239"/>
      <c r="ACL18" s="239"/>
      <c r="ACM18" s="239"/>
      <c r="ACN18" s="239"/>
      <c r="ACO18" s="239"/>
      <c r="ACP18" s="239"/>
      <c r="ACQ18" s="239"/>
      <c r="ACR18" s="239"/>
      <c r="ACS18" s="239"/>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6">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c r="ABS20" s="239"/>
      <c r="ABT20" s="239"/>
      <c r="ABU20" s="239"/>
      <c r="ABV20" s="239"/>
      <c r="ABW20" s="239"/>
      <c r="ABX20" s="239"/>
      <c r="ABY20" s="239"/>
      <c r="ABZ20" s="239"/>
      <c r="ACA20" s="239"/>
      <c r="ACB20" s="239"/>
      <c r="ACC20" s="239"/>
      <c r="ACD20" s="239"/>
      <c r="ACE20" s="239"/>
      <c r="ACF20" s="239"/>
      <c r="ACG20" s="239"/>
      <c r="ACH20" s="239"/>
      <c r="ACI20" s="239"/>
      <c r="ACJ20" s="239"/>
      <c r="ACK20" s="239"/>
      <c r="ACL20" s="239"/>
      <c r="ACM20" s="239"/>
      <c r="ACN20" s="239"/>
      <c r="ACO20" s="239"/>
      <c r="ACP20" s="239"/>
      <c r="ACQ20" s="239"/>
      <c r="ACR20" s="239"/>
      <c r="ACS20" s="239"/>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6">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c r="ABS21" s="239"/>
      <c r="ABT21" s="239"/>
      <c r="ABU21" s="239"/>
      <c r="ABV21" s="239"/>
      <c r="ABW21" s="239"/>
      <c r="ABX21" s="239"/>
      <c r="ABY21" s="239"/>
      <c r="ABZ21" s="239"/>
      <c r="ACA21" s="239"/>
      <c r="ACB21" s="239"/>
      <c r="ACC21" s="239"/>
      <c r="ACD21" s="239"/>
      <c r="ACE21" s="239"/>
      <c r="ACF21" s="239"/>
      <c r="ACG21" s="239"/>
      <c r="ACH21" s="239"/>
      <c r="ACI21" s="239"/>
      <c r="ACJ21" s="239"/>
      <c r="ACK21" s="239"/>
      <c r="ACL21" s="239"/>
      <c r="ACM21" s="239"/>
      <c r="ACN21" s="239"/>
      <c r="ACO21" s="239"/>
      <c r="ACP21" s="239"/>
      <c r="ACQ21" s="239"/>
      <c r="ACR21" s="239"/>
      <c r="ACS21" s="239"/>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6">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c r="ABS22" s="239"/>
      <c r="ABT22" s="239"/>
      <c r="ABU22" s="239"/>
      <c r="ABV22" s="239"/>
      <c r="ABW22" s="239"/>
      <c r="ABX22" s="239"/>
      <c r="ABY22" s="239"/>
      <c r="ABZ22" s="239"/>
      <c r="ACA22" s="239"/>
      <c r="ACB22" s="239"/>
      <c r="ACC22" s="239"/>
      <c r="ACD22" s="239"/>
      <c r="ACE22" s="239"/>
      <c r="ACF22" s="239"/>
      <c r="ACG22" s="239"/>
      <c r="ACH22" s="239"/>
      <c r="ACI22" s="239"/>
      <c r="ACJ22" s="239"/>
      <c r="ACK22" s="239"/>
      <c r="ACL22" s="239"/>
      <c r="ACM22" s="239"/>
      <c r="ACN22" s="239"/>
      <c r="ACO22" s="239"/>
      <c r="ACP22" s="239"/>
      <c r="ACQ22" s="239"/>
      <c r="ACR22" s="239"/>
      <c r="ACS22" s="239"/>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6">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c r="ABS23" s="239"/>
      <c r="ABT23" s="239"/>
      <c r="ABU23" s="239"/>
      <c r="ABV23" s="239"/>
      <c r="ABW23" s="239"/>
      <c r="ABX23" s="239"/>
      <c r="ABY23" s="239"/>
      <c r="ABZ23" s="239"/>
      <c r="ACA23" s="239"/>
      <c r="ACB23" s="239"/>
      <c r="ACC23" s="239"/>
      <c r="ACD23" s="239"/>
      <c r="ACE23" s="239"/>
      <c r="ACF23" s="239"/>
      <c r="ACG23" s="239"/>
      <c r="ACH23" s="239"/>
      <c r="ACI23" s="239"/>
      <c r="ACJ23" s="239"/>
      <c r="ACK23" s="239"/>
      <c r="ACL23" s="239"/>
      <c r="ACM23" s="239"/>
      <c r="ACN23" s="239"/>
      <c r="ACO23" s="239"/>
      <c r="ACP23" s="239"/>
      <c r="ACQ23" s="239"/>
      <c r="ACR23" s="239"/>
      <c r="ACS23" s="239"/>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6">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c r="ABS24" s="239"/>
      <c r="ABT24" s="239"/>
      <c r="ABU24" s="239"/>
      <c r="ABV24" s="239"/>
      <c r="ABW24" s="239"/>
      <c r="ABX24" s="239"/>
      <c r="ABY24" s="239"/>
      <c r="ABZ24" s="239"/>
      <c r="ACA24" s="239"/>
      <c r="ACB24" s="239"/>
      <c r="ACC24" s="239"/>
      <c r="ACD24" s="239"/>
      <c r="ACE24" s="239"/>
      <c r="ACF24" s="239"/>
      <c r="ACG24" s="239"/>
      <c r="ACH24" s="239"/>
      <c r="ACI24" s="239"/>
      <c r="ACJ24" s="239"/>
      <c r="ACK24" s="239"/>
      <c r="ACL24" s="239"/>
      <c r="ACM24" s="239"/>
      <c r="ACN24" s="239"/>
      <c r="ACO24" s="239"/>
      <c r="ACP24" s="239"/>
      <c r="ACQ24" s="239"/>
      <c r="ACR24" s="239"/>
      <c r="ACS24" s="239"/>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6">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c r="ABS25" s="239"/>
      <c r="ABT25" s="239"/>
      <c r="ABU25" s="239"/>
      <c r="ABV25" s="239"/>
      <c r="ABW25" s="239"/>
      <c r="ABX25" s="239"/>
      <c r="ABY25" s="239"/>
      <c r="ABZ25" s="239"/>
      <c r="ACA25" s="239"/>
      <c r="ACB25" s="239"/>
      <c r="ACC25" s="239"/>
      <c r="ACD25" s="239"/>
      <c r="ACE25" s="239"/>
      <c r="ACF25" s="239"/>
      <c r="ACG25" s="239"/>
      <c r="ACH25" s="239"/>
      <c r="ACI25" s="239"/>
      <c r="ACJ25" s="239"/>
      <c r="ACK25" s="239"/>
      <c r="ACL25" s="239"/>
      <c r="ACM25" s="239"/>
      <c r="ACN25" s="239"/>
      <c r="ACO25" s="239"/>
      <c r="ACP25" s="239"/>
      <c r="ACQ25" s="239"/>
      <c r="ACR25" s="239"/>
      <c r="ACS25" s="239"/>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6">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c r="ABS26" s="239"/>
      <c r="ABT26" s="239"/>
      <c r="ABU26" s="239"/>
      <c r="ABV26" s="239"/>
      <c r="ABW26" s="239"/>
      <c r="ABX26" s="239"/>
      <c r="ABY26" s="239"/>
      <c r="ABZ26" s="239"/>
      <c r="ACA26" s="239"/>
      <c r="ACB26" s="239"/>
      <c r="ACC26" s="239"/>
      <c r="ACD26" s="239"/>
      <c r="ACE26" s="239"/>
      <c r="ACF26" s="239"/>
      <c r="ACG26" s="239"/>
      <c r="ACH26" s="239"/>
      <c r="ACI26" s="239"/>
      <c r="ACJ26" s="239"/>
      <c r="ACK26" s="239"/>
      <c r="ACL26" s="239"/>
      <c r="ACM26" s="239"/>
      <c r="ACN26" s="239"/>
      <c r="ACO26" s="239"/>
      <c r="ACP26" s="239"/>
      <c r="ACQ26" s="239"/>
      <c r="ACR26" s="239"/>
      <c r="ACS26" s="239"/>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6">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c r="ABS27" s="239"/>
      <c r="ABT27" s="239"/>
      <c r="ABU27" s="239"/>
      <c r="ABV27" s="239"/>
      <c r="ABW27" s="239"/>
      <c r="ABX27" s="239"/>
      <c r="ABY27" s="239"/>
      <c r="ABZ27" s="239"/>
      <c r="ACA27" s="239"/>
      <c r="ACB27" s="239"/>
      <c r="ACC27" s="239"/>
      <c r="ACD27" s="239"/>
      <c r="ACE27" s="239"/>
      <c r="ACF27" s="239"/>
      <c r="ACG27" s="239"/>
      <c r="ACH27" s="239"/>
      <c r="ACI27" s="239"/>
      <c r="ACJ27" s="239"/>
      <c r="ACK27" s="239"/>
      <c r="ACL27" s="239"/>
      <c r="ACM27" s="239"/>
      <c r="ACN27" s="239"/>
      <c r="ACO27" s="239"/>
      <c r="ACP27" s="239"/>
      <c r="ACQ27" s="239"/>
      <c r="ACR27" s="239"/>
      <c r="ACS27" s="239"/>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6">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c r="ABS28" s="239"/>
      <c r="ABT28" s="239"/>
      <c r="ABU28" s="239"/>
      <c r="ABV28" s="239"/>
      <c r="ABW28" s="239"/>
      <c r="ABX28" s="239"/>
      <c r="ABY28" s="239"/>
      <c r="ABZ28" s="239"/>
      <c r="ACA28" s="239"/>
      <c r="ACB28" s="239"/>
      <c r="ACC28" s="239"/>
      <c r="ACD28" s="239"/>
      <c r="ACE28" s="239"/>
      <c r="ACF28" s="239"/>
      <c r="ACG28" s="239"/>
      <c r="ACH28" s="239"/>
      <c r="ACI28" s="239"/>
      <c r="ACJ28" s="239"/>
      <c r="ACK28" s="239"/>
      <c r="ACL28" s="239"/>
      <c r="ACM28" s="239"/>
      <c r="ACN28" s="239"/>
      <c r="ACO28" s="239"/>
      <c r="ACP28" s="239"/>
      <c r="ACQ28" s="239"/>
      <c r="ACR28" s="239"/>
      <c r="ACS28" s="239"/>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6">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c r="ABS29" s="239"/>
      <c r="ABT29" s="239"/>
      <c r="ABU29" s="239"/>
      <c r="ABV29" s="239"/>
      <c r="ABW29" s="239"/>
      <c r="ABX29" s="239"/>
      <c r="ABY29" s="239"/>
      <c r="ABZ29" s="239"/>
      <c r="ACA29" s="239"/>
      <c r="ACB29" s="239"/>
      <c r="ACC29" s="239"/>
      <c r="ACD29" s="239"/>
      <c r="ACE29" s="239"/>
      <c r="ACF29" s="239"/>
      <c r="ACG29" s="239"/>
      <c r="ACH29" s="239"/>
      <c r="ACI29" s="239"/>
      <c r="ACJ29" s="239"/>
      <c r="ACK29" s="239"/>
      <c r="ACL29" s="239"/>
      <c r="ACM29" s="239"/>
      <c r="ACN29" s="239"/>
      <c r="ACO29" s="239"/>
      <c r="ACP29" s="239"/>
      <c r="ACQ29" s="239"/>
      <c r="ACR29" s="239"/>
      <c r="ACS29" s="239"/>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6">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c r="ABS30" s="180"/>
      <c r="ABT30" s="180"/>
      <c r="ABU30" s="180"/>
      <c r="ABV30" s="180"/>
      <c r="ABW30" s="180"/>
      <c r="ABX30" s="180"/>
      <c r="ABY30" s="180"/>
      <c r="ABZ30" s="180"/>
      <c r="ACA30" s="180"/>
      <c r="ACB30" s="180"/>
      <c r="ACC30" s="180"/>
      <c r="ACD30" s="180"/>
      <c r="ACE30" s="180"/>
      <c r="ACF30" s="180"/>
      <c r="ACG30" s="180"/>
      <c r="ACH30" s="180"/>
      <c r="ACI30" s="180"/>
      <c r="ACJ30" s="180"/>
      <c r="ACK30" s="180"/>
      <c r="ACL30" s="180"/>
      <c r="ACM30" s="180"/>
      <c r="ACN30" s="180"/>
      <c r="ACO30" s="180"/>
      <c r="ACP30" s="180"/>
      <c r="ACQ30" s="180"/>
      <c r="ACR30" s="180"/>
      <c r="ACS30" s="180"/>
      <c r="ACT30" s="180"/>
      <c r="ACU30" s="180"/>
      <c r="ACV30" s="180"/>
      <c r="ACW30" s="180"/>
      <c r="ACX30" s="180"/>
      <c r="ACY30" s="180"/>
      <c r="ACZ30" s="180"/>
      <c r="ADA30" s="180"/>
      <c r="ADB30" s="180"/>
      <c r="ADC30" s="180"/>
      <c r="ADD30" s="239"/>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6">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c r="ABS31" s="180"/>
      <c r="ABT31" s="180"/>
      <c r="ABU31" s="180"/>
      <c r="ABV31" s="180"/>
      <c r="ABW31" s="180"/>
      <c r="ABX31" s="180"/>
      <c r="ABY31" s="180"/>
      <c r="ABZ31" s="180"/>
      <c r="ACA31" s="180"/>
      <c r="ACB31" s="180"/>
      <c r="ACC31" s="180"/>
      <c r="ACD31" s="180"/>
      <c r="ACE31" s="180"/>
      <c r="ACF31" s="180"/>
      <c r="ACG31" s="180"/>
      <c r="ACH31" s="180"/>
      <c r="ACI31" s="180"/>
      <c r="ACJ31" s="180"/>
      <c r="ACK31" s="180"/>
      <c r="ACL31" s="180"/>
      <c r="ACM31" s="180"/>
      <c r="ACN31" s="180"/>
      <c r="ACO31" s="180"/>
      <c r="ACP31" s="180"/>
      <c r="ACQ31" s="180"/>
      <c r="ACR31" s="180"/>
      <c r="ACS31" s="180"/>
      <c r="ACT31" s="180"/>
      <c r="ACU31" s="180"/>
      <c r="ACV31" s="180"/>
      <c r="ACW31" s="180"/>
      <c r="ACX31" s="180"/>
      <c r="ACY31" s="180"/>
      <c r="ACZ31" s="180"/>
      <c r="ADA31" s="180"/>
      <c r="ADB31" s="180"/>
      <c r="ADC31" s="180"/>
      <c r="ADD31" s="239"/>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6">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c r="ABS32" s="180"/>
      <c r="ABT32" s="180"/>
      <c r="ABU32" s="180"/>
      <c r="ABV32" s="180"/>
      <c r="ABW32" s="180"/>
      <c r="ABX32" s="180"/>
      <c r="ABY32" s="180"/>
      <c r="ABZ32" s="180"/>
      <c r="ACA32" s="180"/>
      <c r="ACB32" s="180"/>
      <c r="ACC32" s="180"/>
      <c r="ACD32" s="180"/>
      <c r="ACE32" s="180"/>
      <c r="ACF32" s="180"/>
      <c r="ACG32" s="180"/>
      <c r="ACH32" s="180"/>
      <c r="ACI32" s="180"/>
      <c r="ACJ32" s="180"/>
      <c r="ACK32" s="180"/>
      <c r="ACL32" s="180"/>
      <c r="ACM32" s="180"/>
      <c r="ACN32" s="180"/>
      <c r="ACO32" s="180"/>
      <c r="ACP32" s="180"/>
      <c r="ACQ32" s="180"/>
      <c r="ACR32" s="180"/>
      <c r="ACS32" s="180"/>
      <c r="ACT32" s="180"/>
      <c r="ACU32" s="180"/>
      <c r="ACV32" s="180"/>
      <c r="ACW32" s="180"/>
      <c r="ACX32" s="180"/>
      <c r="ACY32" s="180"/>
      <c r="ACZ32" s="180"/>
      <c r="ADA32" s="180"/>
      <c r="ADB32" s="180"/>
      <c r="ADC32" s="180"/>
      <c r="ADD32" s="239"/>
      <c r="ADE32" s="180"/>
      <c r="ADF32" s="180"/>
      <c r="ADG32" s="180"/>
      <c r="ADH32" s="180"/>
      <c r="ADI32" s="180"/>
    </row>
    <row r="33" spans="1:789" s="186"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0</v>
      </c>
      <c r="ABS33" s="318">
        <f t="shared" si="37"/>
        <v>0</v>
      </c>
      <c r="ABT33" s="318">
        <f t="shared" si="37"/>
        <v>0</v>
      </c>
      <c r="ABU33" s="318">
        <f t="shared" si="37"/>
        <v>0</v>
      </c>
      <c r="ABV33" s="318">
        <f t="shared" si="37"/>
        <v>0</v>
      </c>
      <c r="ABW33" s="318">
        <f t="shared" si="37"/>
        <v>0</v>
      </c>
      <c r="ABX33" s="318">
        <f t="shared" si="37"/>
        <v>0</v>
      </c>
      <c r="ABY33" s="318">
        <f t="shared" si="37"/>
        <v>0</v>
      </c>
      <c r="ABZ33" s="318">
        <f t="shared" si="37"/>
        <v>0</v>
      </c>
      <c r="ACA33" s="318">
        <f t="shared" si="37"/>
        <v>0</v>
      </c>
      <c r="ACB33" s="318">
        <f t="shared" si="37"/>
        <v>0</v>
      </c>
      <c r="ACC33" s="318">
        <f t="shared" si="37"/>
        <v>0</v>
      </c>
      <c r="ACD33" s="318">
        <f t="shared" si="37"/>
        <v>0</v>
      </c>
      <c r="ACE33" s="318">
        <f t="shared" si="37"/>
        <v>0</v>
      </c>
      <c r="ACF33" s="318">
        <f t="shared" si="37"/>
        <v>0</v>
      </c>
      <c r="ACG33" s="318">
        <f t="shared" si="37"/>
        <v>0</v>
      </c>
      <c r="ACH33" s="318">
        <f t="shared" si="37"/>
        <v>0</v>
      </c>
      <c r="ACI33" s="318">
        <f t="shared" si="37"/>
        <v>0</v>
      </c>
      <c r="ACJ33" s="318">
        <f t="shared" si="37"/>
        <v>0</v>
      </c>
      <c r="ACK33" s="318">
        <f t="shared" si="37"/>
        <v>0</v>
      </c>
      <c r="ACL33" s="318">
        <f t="shared" si="37"/>
        <v>0</v>
      </c>
      <c r="ACM33" s="318">
        <f t="shared" si="37"/>
        <v>0</v>
      </c>
      <c r="ACN33" s="318">
        <f t="shared" si="37"/>
        <v>0</v>
      </c>
      <c r="ACO33" s="318">
        <f t="shared" si="37"/>
        <v>0</v>
      </c>
      <c r="ACP33" s="318">
        <f t="shared" si="37"/>
        <v>0</v>
      </c>
      <c r="ACQ33" s="318">
        <f t="shared" si="37"/>
        <v>0</v>
      </c>
      <c r="ACR33" s="318">
        <f t="shared" si="37"/>
        <v>0</v>
      </c>
      <c r="ACS33" s="318">
        <f t="shared" si="37"/>
        <v>0</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row>
    <row r="37" spans="1:789" s="98" customFormat="1" x14ac:dyDescent="0.25">
      <c r="IC37" s="178"/>
      <c r="IV37" s="178"/>
      <c r="NJ37" s="238"/>
      <c r="SI37" s="239"/>
      <c r="VE37" s="245"/>
      <c r="VF37" s="245"/>
      <c r="VG37" s="245"/>
      <c r="VH37" s="245"/>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row>
    <row r="39" spans="1:789" s="98" customFormat="1" x14ac:dyDescent="0.25">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row>
    <row r="40" spans="1:789" s="98" customFormat="1" x14ac:dyDescent="0.25">
      <c r="IV40" s="178"/>
      <c r="NJ40" s="238"/>
      <c r="SI40" s="239"/>
    </row>
    <row r="41" spans="1:789" s="98" customFormat="1" x14ac:dyDescent="0.25">
      <c r="NJ41" s="238"/>
      <c r="SI41" s="239"/>
    </row>
    <row r="42" spans="1:789" s="98" customFormat="1" x14ac:dyDescent="0.25">
      <c r="NJ42" s="238"/>
      <c r="SI42" s="239"/>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7" sqref="U17"/>
    </sheetView>
  </sheetViews>
  <sheetFormatPr defaultRowHeight="14.5" x14ac:dyDescent="0.35"/>
  <cols>
    <col min="17" max="21" width="8.81640625" customWidth="1"/>
    <col min="22" max="22" width="12.54296875" customWidth="1"/>
    <col min="24" max="24" width="10.08984375" bestFit="1" customWidth="1"/>
    <col min="25" max="25" width="11.08984375" bestFit="1" customWidth="1"/>
  </cols>
  <sheetData>
    <row r="1" spans="1:25" x14ac:dyDescent="0.35">
      <c r="A1" s="27" t="s">
        <v>238</v>
      </c>
      <c r="X1" s="327"/>
    </row>
    <row r="2" spans="1:25" ht="15" thickBot="1" x14ac:dyDescent="0.4">
      <c r="X2" s="327"/>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X3" s="328"/>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7"/>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7"/>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7"/>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7"/>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7"/>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7"/>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7"/>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7"/>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7"/>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7"/>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7"/>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7"/>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29"/>
      <c r="X16" s="329"/>
      <c r="Y16" s="331"/>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c r="V17" s="320">
        <v>44290</v>
      </c>
      <c r="W17" s="324"/>
      <c r="X17" s="329"/>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c r="V18" s="320">
        <v>44297</v>
      </c>
      <c r="W18" s="324"/>
      <c r="X18" s="329"/>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c r="V19" s="320">
        <v>44304</v>
      </c>
      <c r="W19" s="324"/>
      <c r="X19" s="330"/>
      <c r="Y19" s="332"/>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c r="V20" s="320">
        <v>44311</v>
      </c>
      <c r="W20" s="324"/>
      <c r="X20" s="330"/>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c r="V21" s="320">
        <v>44318</v>
      </c>
      <c r="W21" s="324"/>
      <c r="X21" s="329"/>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c r="V22" s="320">
        <v>44325</v>
      </c>
      <c r="W22" s="324"/>
      <c r="X22" s="329"/>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c r="V23" s="320">
        <v>44332</v>
      </c>
      <c r="W23" s="324"/>
      <c r="X23" s="329"/>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c r="V24" s="320">
        <v>44339</v>
      </c>
      <c r="W24" s="324"/>
      <c r="X24" s="329"/>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c r="V25" s="320">
        <v>44346</v>
      </c>
      <c r="W25" s="324"/>
      <c r="X25" s="329"/>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c r="V26" s="320">
        <v>44353</v>
      </c>
      <c r="W26" s="29"/>
      <c r="X26" s="329"/>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c r="V27" s="320">
        <v>44360</v>
      </c>
      <c r="X27" s="327"/>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c r="V28" s="320">
        <v>44367</v>
      </c>
      <c r="X28" s="327"/>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c r="V29" s="320">
        <v>44374</v>
      </c>
      <c r="X29" s="327"/>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c r="V30" s="320">
        <v>44381</v>
      </c>
      <c r="X30" s="327"/>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c r="V31" s="320">
        <v>44388</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c r="V32" s="320">
        <v>44395</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c r="V33" s="320">
        <v>44402</v>
      </c>
      <c r="Y33" s="332"/>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c r="V34" s="320">
        <v>44409</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c r="V35" s="320">
        <v>44416</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c r="V36" s="320">
        <v>44423</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c r="V37" s="320">
        <v>44430</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c r="V38" s="320">
        <v>44437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c r="V39" s="320">
        <v>44444</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c r="V40" s="320">
        <v>44451</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c r="V41" s="320">
        <v>44458</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c r="V42" s="320">
        <v>44465</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c r="V43" s="320">
        <v>44472</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c r="V44" s="320">
        <v>44479</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3">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5" sqref="R5"/>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7" sqref="U17"/>
    </sheetView>
  </sheetViews>
  <sheetFormatPr defaultRowHeight="14.5" x14ac:dyDescent="0.35"/>
  <cols>
    <col min="12" max="21" width="9.1796875" customWidth="1"/>
    <col min="22" max="22" width="13.54296875" customWidth="1"/>
    <col min="24" max="24" width="10.089843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c r="V17" s="228">
        <v>44290</v>
      </c>
      <c r="W17" s="325"/>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c r="V18" s="228">
        <v>44297</v>
      </c>
      <c r="W18" s="325"/>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c r="V19" s="228">
        <v>44304</v>
      </c>
      <c r="W19" s="325"/>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c r="V20" s="228">
        <v>44311</v>
      </c>
      <c r="W20" s="325"/>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c r="V21" s="228">
        <v>44318</v>
      </c>
      <c r="W21" s="325"/>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c r="V22" s="228">
        <v>44325</v>
      </c>
      <c r="W22" s="325"/>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c r="V23" s="228">
        <v>44332</v>
      </c>
      <c r="W23" s="325"/>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c r="V24" s="228">
        <v>44339</v>
      </c>
      <c r="W24" s="325"/>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c r="V25" s="228">
        <v>44346</v>
      </c>
      <c r="W25" s="325"/>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topLeftCell="B1" zoomScale="104" zoomScaleNormal="104" workbookViewId="0">
      <selection activeCell="R6" sqref="R6"/>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99" zoomScaleNormal="99" workbookViewId="0">
      <pane xSplit="1" ySplit="4" topLeftCell="Q12" activePane="bottomRight" state="frozen"/>
      <selection activeCell="ZM5" sqref="ZM5"/>
      <selection pane="topRight" activeCell="ZM5" sqref="ZM5"/>
      <selection pane="bottomLeft" activeCell="ZM5" sqref="ZM5"/>
      <selection pane="bottomRight" activeCell="U18" sqref="U18"/>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60"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1"/>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c r="V32" s="286">
        <v>44388</v>
      </c>
    </row>
    <row r="33" spans="1:22"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c r="V33" s="286">
        <v>44395</v>
      </c>
    </row>
    <row r="34" spans="1:22"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c r="V34" s="286">
        <v>44402</v>
      </c>
    </row>
    <row r="35" spans="1:22"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c r="V35" s="286">
        <v>44409</v>
      </c>
    </row>
    <row r="36" spans="1:22"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c r="V36" s="286">
        <v>44416</v>
      </c>
    </row>
    <row r="37" spans="1:22"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c r="V37" s="286">
        <v>44423</v>
      </c>
    </row>
    <row r="38" spans="1:22"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c r="V38" s="286">
        <v>44430</v>
      </c>
    </row>
    <row r="39" spans="1:22"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c r="V39" s="286">
        <v>44437</v>
      </c>
    </row>
    <row r="40" spans="1:22"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c r="V40" s="286">
        <v>44444</v>
      </c>
    </row>
    <row r="41" spans="1:22"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c r="V41" s="286">
        <v>44451</v>
      </c>
    </row>
    <row r="42" spans="1:22"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c r="V42" s="286">
        <v>44458</v>
      </c>
    </row>
    <row r="43" spans="1:22"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c r="V43" s="286">
        <v>44465</v>
      </c>
    </row>
    <row r="44" spans="1:22"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c r="V44" s="286">
        <v>44472</v>
      </c>
    </row>
    <row r="45" spans="1:22"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c r="V45" s="286">
        <v>44479</v>
      </c>
    </row>
    <row r="46" spans="1:22"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2"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2"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2"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3"/>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c r="V80" s="299">
        <v>44318</v>
      </c>
      <c r="W80" s="36"/>
    </row>
    <row r="81" spans="1:23"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c r="V81" s="299">
        <v>44325</v>
      </c>
      <c r="W81" s="36"/>
    </row>
    <row r="82" spans="1:23"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c r="V82" s="299">
        <v>44332</v>
      </c>
      <c r="W82" s="36"/>
    </row>
    <row r="83" spans="1:23"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c r="V83" s="299">
        <v>44339</v>
      </c>
      <c r="W83" s="36"/>
    </row>
    <row r="84" spans="1:23"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c r="V84" s="299">
        <v>44346</v>
      </c>
      <c r="W84" s="36"/>
    </row>
    <row r="85" spans="1:23"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c r="V85" s="299">
        <v>44353</v>
      </c>
      <c r="W85" s="36"/>
    </row>
    <row r="86" spans="1:23"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c r="V86" s="299">
        <v>44360</v>
      </c>
      <c r="W86" s="36"/>
    </row>
    <row r="87" spans="1:23"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c r="V87" s="299">
        <v>44367</v>
      </c>
      <c r="W87" s="36"/>
    </row>
    <row r="88" spans="1:23"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c r="V88" s="299">
        <v>44374</v>
      </c>
      <c r="W88" s="36"/>
    </row>
    <row r="89" spans="1:23"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c r="V89" s="299">
        <v>44381</v>
      </c>
      <c r="W89" s="36"/>
    </row>
    <row r="90" spans="1:23"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c r="V90" s="299">
        <v>44388</v>
      </c>
      <c r="W90" s="36"/>
    </row>
    <row r="91" spans="1:23"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c r="V91" s="299">
        <v>44395</v>
      </c>
      <c r="W91" s="36"/>
    </row>
    <row r="92" spans="1:23"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c r="V92" s="299">
        <v>44402</v>
      </c>
      <c r="W92" s="36"/>
    </row>
    <row r="93" spans="1:23"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c r="V93" s="299">
        <v>44409</v>
      </c>
      <c r="W93" s="36"/>
    </row>
    <row r="94" spans="1:23"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c r="V94" s="299">
        <v>44416</v>
      </c>
      <c r="W94" s="36"/>
    </row>
    <row r="95" spans="1:23"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c r="V95" s="299">
        <v>44423</v>
      </c>
      <c r="W95" s="36"/>
    </row>
    <row r="96" spans="1:23"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2021-04-05T21:48:13Z</dcterms:modified>
</cp:coreProperties>
</file>